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 2.3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06" i="1" l="1"/>
  <c r="D101" i="1"/>
  <c r="D96" i="1"/>
  <c r="D91" i="1"/>
  <c r="D86" i="1"/>
  <c r="D81" i="1"/>
  <c r="D76" i="1"/>
  <c r="D71" i="1"/>
  <c r="D66" i="1"/>
  <c r="D61" i="1"/>
  <c r="D56" i="1"/>
  <c r="D51" i="1"/>
  <c r="D46" i="1"/>
  <c r="D41" i="1"/>
  <c r="D36" i="1"/>
  <c r="D31" i="1"/>
  <c r="D26" i="1"/>
  <c r="D21" i="1"/>
  <c r="D16" i="1"/>
  <c r="D11" i="1"/>
  <c r="D6" i="1"/>
</calcChain>
</file>

<file path=xl/sharedStrings.xml><?xml version="1.0" encoding="utf-8"?>
<sst xmlns="http://schemas.openxmlformats.org/spreadsheetml/2006/main" count="280" uniqueCount="35">
  <si>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</si>
  <si>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№ п/п</t>
  </si>
  <si>
    <t>Наименование параметра</t>
  </si>
  <si>
    <t>Ед. изм.</t>
  </si>
  <si>
    <t>Дата заполнения/внесения изменений</t>
  </si>
  <si>
    <t>Наименование работы (услуги)</t>
  </si>
  <si>
    <t>Годовая плановая стоимость работ (услуг)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</si>
  <si>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</si>
  <si>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</si>
  <si>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–</t>
  </si>
  <si>
    <t>08.05.2015</t>
  </si>
  <si>
    <t>Информация</t>
  </si>
  <si>
    <t>2.</t>
  </si>
  <si>
    <t>кв. м/руб.</t>
  </si>
  <si>
    <t>Содержание помещений общего пользования: Подметание полов во всех  помещениях общего пользования и влажная уборка</t>
  </si>
  <si>
    <t xml:space="preserve">Уборка земельного участка, входящего 
в состав общего имущества многоквартирного дома: Уборка придомовой территории
</t>
  </si>
  <si>
    <t xml:space="preserve">Уборка земельного участка, входящего 
в состав общего имущества многоквартирного дома: Вывоз твердых  бытовых отходов и КГМ    </t>
  </si>
  <si>
    <t>Подготовка многоквартирного дома к сезонной  эксплуатации: Укрепление водосточных труб, колен и воронок</t>
  </si>
  <si>
    <t>Подготовка многоквартирного дома к сезонной  эксплуатации: Расконсервирование и ремонт  поливочной системы, консервация системы центрального отопления, ремонт просевшей отмостки</t>
  </si>
  <si>
    <t xml:space="preserve">Подготовка многоквартирного дома к сезонной  эксплуатации: Замена разбитых стекол окон дверей в помещениях общего пользования   </t>
  </si>
  <si>
    <t>Подготовка многоквартирного дома к сезонной  эксплуатации: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</si>
  <si>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 xml:space="preserve">Проведение технических осмотров </t>
  </si>
  <si>
    <t xml:space="preserve">Аварийно – техническое  обслуживание     </t>
  </si>
  <si>
    <t>Круглосуточное диспетчерское обслуживание</t>
  </si>
  <si>
    <t>Обслуживание УКУТ</t>
  </si>
  <si>
    <t>Обслуживание и поддержание в рабочем состоянии ОДПУ</t>
  </si>
  <si>
    <t>Дератизация</t>
  </si>
  <si>
    <t>Дезинсекция</t>
  </si>
  <si>
    <t>Содержание лифтов</t>
  </si>
  <si>
    <t>Услуги по постановке и снятию граждан с регистрации по месту жительства и месту пребывания.</t>
  </si>
  <si>
    <t>Услуги по ведению лицевых счетов по начислениям платы за жилое помещение и коммунальные услуги и приём денежных средств</t>
  </si>
  <si>
    <t>Управленческие расходы</t>
  </si>
  <si>
    <t>Бухгалтерские услуги</t>
  </si>
  <si>
    <t>Ведение технической документации по многоквартирному дому</t>
  </si>
  <si>
    <t>Услуги по взысканию задолженности с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</si>
</sst>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6"/>
  <sheetViews>
    <sheetView tabSelected="1" topLeftCell="A97" workbookViewId="0">
      <selection activeCell="D106" sqref="D106"/>
    </sheetView>
  </sheetViews>
  <sheetFormatPr defaultRowHeight="15" x14ac:dyDescent="0.25"/>
  <cols>
    <col min="1" max="1" width="5.7109375" style="2" customWidth="1"/>
    <col min="2" max="2" width="50.7109375" style="1" customWidth="1"/>
    <col min="3" max="3" width="10.7109375" style="1" customWidth="1"/>
    <col min="4" max="4" width="50.7109375" style="1" customWidth="1"/>
    <col min="5" max="16384" width="9.140625" style="1"/>
  </cols>
  <sheetData>
    <row r="1" spans="1:4" ht="63.75" customHeight="1" x14ac:dyDescent="0.25">
      <c r="A1" s="33" t="s">
        <v>0</v>
      </c>
      <c r="B1" s="33"/>
      <c r="C1" s="33"/>
      <c r="D1" s="33"/>
    </row>
    <row r="2" spans="1:4" ht="15.75" thickBot="1" x14ac:dyDescent="0.3"/>
    <row r="3" spans="1:4" ht="29.25" thickBot="1" x14ac:dyDescent="0.3">
      <c r="A3" s="15" t="s">
        <v>1</v>
      </c>
      <c r="B3" s="9" t="s">
        <v>2</v>
      </c>
      <c r="C3" s="9" t="s">
        <v>3</v>
      </c>
      <c r="D3" s="10" t="s">
        <v>11</v>
      </c>
    </row>
    <row r="4" spans="1:4" ht="30" customHeight="1" x14ac:dyDescent="0.25">
      <c r="A4" s="11" t="s">
        <v>7</v>
      </c>
      <c r="B4" s="19" t="s">
        <v>4</v>
      </c>
      <c r="C4" s="7" t="s">
        <v>9</v>
      </c>
      <c r="D4" s="8" t="s">
        <v>10</v>
      </c>
    </row>
    <row r="5" spans="1:4" ht="50.1" customHeight="1" x14ac:dyDescent="0.25">
      <c r="A5" s="11" t="s">
        <v>12</v>
      </c>
      <c r="B5" s="19" t="s">
        <v>5</v>
      </c>
      <c r="C5" s="7" t="s">
        <v>9</v>
      </c>
      <c r="D5" s="29" t="s">
        <v>14</v>
      </c>
    </row>
    <row r="6" spans="1:4" ht="30" customHeight="1" x14ac:dyDescent="0.25">
      <c r="A6" s="16" t="s">
        <v>8</v>
      </c>
      <c r="B6" s="3" t="s">
        <v>6</v>
      </c>
      <c r="C6" s="4" t="s">
        <v>13</v>
      </c>
      <c r="D6" s="6">
        <f>16.44*6147.6</f>
        <v>101066.54400000001</v>
      </c>
    </row>
    <row r="7" spans="1:4" ht="15.75" thickBot="1" x14ac:dyDescent="0.3"/>
    <row r="8" spans="1:4" ht="29.25" thickBot="1" x14ac:dyDescent="0.3">
      <c r="A8" s="15" t="s">
        <v>1</v>
      </c>
      <c r="B8" s="9" t="s">
        <v>2</v>
      </c>
      <c r="C8" s="9" t="s">
        <v>3</v>
      </c>
      <c r="D8" s="10" t="s">
        <v>11</v>
      </c>
    </row>
    <row r="9" spans="1:4" ht="30" customHeight="1" x14ac:dyDescent="0.25">
      <c r="A9" s="11" t="s">
        <v>7</v>
      </c>
      <c r="B9" s="19" t="s">
        <v>4</v>
      </c>
      <c r="C9" s="7" t="s">
        <v>9</v>
      </c>
      <c r="D9" s="8" t="s">
        <v>10</v>
      </c>
    </row>
    <row r="10" spans="1:4" ht="54.95" customHeight="1" x14ac:dyDescent="0.25">
      <c r="A10" s="11" t="s">
        <v>12</v>
      </c>
      <c r="B10" s="19" t="s">
        <v>5</v>
      </c>
      <c r="C10" s="7" t="s">
        <v>9</v>
      </c>
      <c r="D10" s="31" t="s">
        <v>15</v>
      </c>
    </row>
    <row r="11" spans="1:4" ht="30" customHeight="1" x14ac:dyDescent="0.25">
      <c r="A11" s="16" t="s">
        <v>8</v>
      </c>
      <c r="B11" s="3" t="s">
        <v>6</v>
      </c>
      <c r="C11" s="4" t="s">
        <v>13</v>
      </c>
      <c r="D11" s="6">
        <f>13.92*6147.6</f>
        <v>85574.592000000004</v>
      </c>
    </row>
    <row r="12" spans="1:4" ht="15.75" thickBot="1" x14ac:dyDescent="0.3"/>
    <row r="13" spans="1:4" ht="29.25" thickBot="1" x14ac:dyDescent="0.3">
      <c r="A13" s="15" t="s">
        <v>1</v>
      </c>
      <c r="B13" s="9" t="s">
        <v>2</v>
      </c>
      <c r="C13" s="9" t="s">
        <v>3</v>
      </c>
      <c r="D13" s="10" t="s">
        <v>11</v>
      </c>
    </row>
    <row r="14" spans="1:4" ht="30" customHeight="1" x14ac:dyDescent="0.25">
      <c r="A14" s="11" t="s">
        <v>7</v>
      </c>
      <c r="B14" s="19" t="s">
        <v>4</v>
      </c>
      <c r="C14" s="7" t="s">
        <v>9</v>
      </c>
      <c r="D14" s="8" t="s">
        <v>10</v>
      </c>
    </row>
    <row r="15" spans="1:4" ht="50.1" customHeight="1" x14ac:dyDescent="0.25">
      <c r="A15" s="11" t="s">
        <v>12</v>
      </c>
      <c r="B15" s="19" t="s">
        <v>5</v>
      </c>
      <c r="C15" s="7" t="s">
        <v>9</v>
      </c>
      <c r="D15" s="30" t="s">
        <v>16</v>
      </c>
    </row>
    <row r="16" spans="1:4" ht="30" customHeight="1" x14ac:dyDescent="0.25">
      <c r="A16" s="16" t="s">
        <v>8</v>
      </c>
      <c r="B16" s="3" t="s">
        <v>6</v>
      </c>
      <c r="C16" s="4" t="s">
        <v>13</v>
      </c>
      <c r="D16" s="6">
        <f>24.96*6147.6</f>
        <v>153444.09600000002</v>
      </c>
    </row>
    <row r="17" spans="1:4" ht="15.75" thickBot="1" x14ac:dyDescent="0.3"/>
    <row r="18" spans="1:4" ht="29.25" thickBot="1" x14ac:dyDescent="0.3">
      <c r="A18" s="15" t="s">
        <v>1</v>
      </c>
      <c r="B18" s="9" t="s">
        <v>2</v>
      </c>
      <c r="C18" s="9" t="s">
        <v>3</v>
      </c>
      <c r="D18" s="10" t="s">
        <v>11</v>
      </c>
    </row>
    <row r="19" spans="1:4" ht="30" customHeight="1" x14ac:dyDescent="0.25">
      <c r="A19" s="11" t="s">
        <v>7</v>
      </c>
      <c r="B19" s="19" t="s">
        <v>4</v>
      </c>
      <c r="C19" s="7" t="s">
        <v>9</v>
      </c>
      <c r="D19" s="8" t="s">
        <v>10</v>
      </c>
    </row>
    <row r="20" spans="1:4" ht="50.1" customHeight="1" x14ac:dyDescent="0.25">
      <c r="A20" s="11" t="s">
        <v>12</v>
      </c>
      <c r="B20" s="19" t="s">
        <v>5</v>
      </c>
      <c r="C20" s="7" t="s">
        <v>9</v>
      </c>
      <c r="D20" s="30" t="s">
        <v>17</v>
      </c>
    </row>
    <row r="21" spans="1:4" ht="30" customHeight="1" x14ac:dyDescent="0.25">
      <c r="A21" s="16" t="s">
        <v>8</v>
      </c>
      <c r="B21" s="3" t="s">
        <v>6</v>
      </c>
      <c r="C21" s="4" t="s">
        <v>13</v>
      </c>
      <c r="D21" s="6">
        <f>0.48*6147.6</f>
        <v>2950.848</v>
      </c>
    </row>
    <row r="22" spans="1:4" ht="15.75" thickBot="1" x14ac:dyDescent="0.3"/>
    <row r="23" spans="1:4" ht="29.25" thickBot="1" x14ac:dyDescent="0.3">
      <c r="A23" s="15" t="s">
        <v>1</v>
      </c>
      <c r="B23" s="9" t="s">
        <v>2</v>
      </c>
      <c r="C23" s="9" t="s">
        <v>3</v>
      </c>
      <c r="D23" s="10" t="s">
        <v>11</v>
      </c>
    </row>
    <row r="24" spans="1:4" ht="30" customHeight="1" x14ac:dyDescent="0.25">
      <c r="A24" s="11" t="s">
        <v>7</v>
      </c>
      <c r="B24" s="19" t="s">
        <v>4</v>
      </c>
      <c r="C24" s="7" t="s">
        <v>9</v>
      </c>
      <c r="D24" s="8" t="s">
        <v>10</v>
      </c>
    </row>
    <row r="25" spans="1:4" ht="60" customHeight="1" x14ac:dyDescent="0.25">
      <c r="A25" s="11" t="s">
        <v>12</v>
      </c>
      <c r="B25" s="19" t="s">
        <v>5</v>
      </c>
      <c r="C25" s="7" t="s">
        <v>9</v>
      </c>
      <c r="D25" s="30" t="s">
        <v>18</v>
      </c>
    </row>
    <row r="26" spans="1:4" ht="30" customHeight="1" x14ac:dyDescent="0.25">
      <c r="A26" s="16" t="s">
        <v>8</v>
      </c>
      <c r="B26" s="3" t="s">
        <v>6</v>
      </c>
      <c r="C26" s="4" t="s">
        <v>13</v>
      </c>
      <c r="D26" s="6">
        <f>8.28*6147.6</f>
        <v>50902.127999999997</v>
      </c>
    </row>
    <row r="27" spans="1:4" ht="15.75" thickBot="1" x14ac:dyDescent="0.3">
      <c r="A27" s="17"/>
      <c r="B27" s="12"/>
      <c r="C27" s="13"/>
      <c r="D27" s="14"/>
    </row>
    <row r="28" spans="1:4" ht="29.25" thickBot="1" x14ac:dyDescent="0.3">
      <c r="A28" s="15" t="s">
        <v>1</v>
      </c>
      <c r="B28" s="9" t="s">
        <v>2</v>
      </c>
      <c r="C28" s="9" t="s">
        <v>3</v>
      </c>
      <c r="D28" s="10" t="s">
        <v>11</v>
      </c>
    </row>
    <row r="29" spans="1:4" ht="30" customHeight="1" x14ac:dyDescent="0.25">
      <c r="A29" s="11" t="s">
        <v>7</v>
      </c>
      <c r="B29" s="18" t="s">
        <v>4</v>
      </c>
      <c r="C29" s="7" t="s">
        <v>9</v>
      </c>
      <c r="D29" s="8" t="s">
        <v>10</v>
      </c>
    </row>
    <row r="30" spans="1:4" ht="50.1" customHeight="1" x14ac:dyDescent="0.25">
      <c r="A30" s="20" t="s">
        <v>12</v>
      </c>
      <c r="B30" s="22" t="s">
        <v>5</v>
      </c>
      <c r="C30" s="24" t="s">
        <v>9</v>
      </c>
      <c r="D30" s="30" t="s">
        <v>19</v>
      </c>
    </row>
    <row r="31" spans="1:4" ht="30" customHeight="1" x14ac:dyDescent="0.25">
      <c r="A31" s="16" t="s">
        <v>8</v>
      </c>
      <c r="B31" s="16" t="s">
        <v>6</v>
      </c>
      <c r="C31" s="4" t="s">
        <v>13</v>
      </c>
      <c r="D31" s="6">
        <f>1.08*6147.6</f>
        <v>6639.4080000000013</v>
      </c>
    </row>
    <row r="32" spans="1:4" ht="15.75" thickBot="1" x14ac:dyDescent="0.3">
      <c r="A32" s="17"/>
      <c r="B32" s="12"/>
      <c r="C32" s="13"/>
      <c r="D32" s="14"/>
    </row>
    <row r="33" spans="1:4" ht="29.25" thickBot="1" x14ac:dyDescent="0.3">
      <c r="A33" s="15" t="s">
        <v>1</v>
      </c>
      <c r="B33" s="9" t="s">
        <v>2</v>
      </c>
      <c r="C33" s="9" t="s">
        <v>3</v>
      </c>
      <c r="D33" s="10" t="s">
        <v>11</v>
      </c>
    </row>
    <row r="34" spans="1:4" ht="33.75" customHeight="1" x14ac:dyDescent="0.25">
      <c r="A34" s="11" t="s">
        <v>7</v>
      </c>
      <c r="B34" s="18" t="s">
        <v>4</v>
      </c>
      <c r="C34" s="7" t="s">
        <v>9</v>
      </c>
      <c r="D34" s="8" t="s">
        <v>10</v>
      </c>
    </row>
    <row r="35" spans="1:4" ht="140.1" customHeight="1" x14ac:dyDescent="0.25">
      <c r="A35" s="20" t="s">
        <v>12</v>
      </c>
      <c r="B35" s="22" t="s">
        <v>5</v>
      </c>
      <c r="C35" s="24" t="s">
        <v>9</v>
      </c>
      <c r="D35" s="5" t="s">
        <v>20</v>
      </c>
    </row>
    <row r="36" spans="1:4" ht="30" x14ac:dyDescent="0.25">
      <c r="A36" s="16" t="s">
        <v>8</v>
      </c>
      <c r="B36" s="16" t="s">
        <v>6</v>
      </c>
      <c r="C36" s="4" t="s">
        <v>13</v>
      </c>
      <c r="D36" s="6">
        <f>24.48*6147.6</f>
        <v>150493.24800000002</v>
      </c>
    </row>
    <row r="37" spans="1:4" ht="15.75" thickBot="1" x14ac:dyDescent="0.3">
      <c r="A37" s="17"/>
      <c r="B37" s="17"/>
      <c r="C37" s="13"/>
      <c r="D37" s="14"/>
    </row>
    <row r="38" spans="1:4" ht="29.25" thickBot="1" x14ac:dyDescent="0.3">
      <c r="A38" s="15" t="s">
        <v>1</v>
      </c>
      <c r="B38" s="9" t="s">
        <v>2</v>
      </c>
      <c r="C38" s="9" t="s">
        <v>3</v>
      </c>
      <c r="D38" s="10" t="s">
        <v>11</v>
      </c>
    </row>
    <row r="39" spans="1:4" ht="30" x14ac:dyDescent="0.25">
      <c r="A39" s="21" t="s">
        <v>7</v>
      </c>
      <c r="B39" s="23" t="s">
        <v>4</v>
      </c>
      <c r="C39" s="25" t="s">
        <v>9</v>
      </c>
      <c r="D39" s="8" t="s">
        <v>10</v>
      </c>
    </row>
    <row r="40" spans="1:4" ht="30" customHeight="1" x14ac:dyDescent="0.25">
      <c r="A40" s="20" t="s">
        <v>12</v>
      </c>
      <c r="B40" s="22" t="s">
        <v>5</v>
      </c>
      <c r="C40" s="24" t="s">
        <v>9</v>
      </c>
      <c r="D40" s="32" t="s">
        <v>21</v>
      </c>
    </row>
    <row r="41" spans="1:4" ht="30" x14ac:dyDescent="0.25">
      <c r="A41" s="16" t="s">
        <v>8</v>
      </c>
      <c r="B41" s="16" t="s">
        <v>6</v>
      </c>
      <c r="C41" s="4" t="s">
        <v>13</v>
      </c>
      <c r="D41" s="6">
        <f>1.2*6147.6</f>
        <v>7377.12</v>
      </c>
    </row>
    <row r="42" spans="1:4" ht="15.75" thickBot="1" x14ac:dyDescent="0.3"/>
    <row r="43" spans="1:4" ht="29.25" thickBot="1" x14ac:dyDescent="0.3">
      <c r="A43" s="15" t="s">
        <v>1</v>
      </c>
      <c r="B43" s="9" t="s">
        <v>2</v>
      </c>
      <c r="C43" s="9" t="s">
        <v>3</v>
      </c>
      <c r="D43" s="10" t="s">
        <v>11</v>
      </c>
    </row>
    <row r="44" spans="1:4" ht="30" x14ac:dyDescent="0.25">
      <c r="A44" s="11" t="s">
        <v>7</v>
      </c>
      <c r="B44" s="18" t="s">
        <v>4</v>
      </c>
      <c r="C44" s="7" t="s">
        <v>9</v>
      </c>
      <c r="D44" s="8" t="s">
        <v>10</v>
      </c>
    </row>
    <row r="45" spans="1:4" ht="30" customHeight="1" x14ac:dyDescent="0.25">
      <c r="A45" s="20" t="s">
        <v>12</v>
      </c>
      <c r="B45" s="22" t="s">
        <v>5</v>
      </c>
      <c r="C45" s="24" t="s">
        <v>9</v>
      </c>
      <c r="D45" s="32" t="s">
        <v>22</v>
      </c>
    </row>
    <row r="46" spans="1:4" ht="30" x14ac:dyDescent="0.25">
      <c r="A46" s="16" t="s">
        <v>8</v>
      </c>
      <c r="B46" s="16" t="s">
        <v>6</v>
      </c>
      <c r="C46" s="4" t="s">
        <v>13</v>
      </c>
      <c r="D46" s="6">
        <f>56.52*6147.6</f>
        <v>347462.35200000001</v>
      </c>
    </row>
    <row r="47" spans="1:4" ht="15.75" thickBot="1" x14ac:dyDescent="0.3">
      <c r="A47" s="17"/>
      <c r="B47" s="17"/>
      <c r="C47" s="13"/>
      <c r="D47" s="14"/>
    </row>
    <row r="48" spans="1:4" ht="29.25" thickBot="1" x14ac:dyDescent="0.3">
      <c r="A48" s="15" t="s">
        <v>1</v>
      </c>
      <c r="B48" s="9" t="s">
        <v>2</v>
      </c>
      <c r="C48" s="9" t="s">
        <v>3</v>
      </c>
      <c r="D48" s="10" t="s">
        <v>11</v>
      </c>
    </row>
    <row r="49" spans="1:4" ht="30" x14ac:dyDescent="0.25">
      <c r="A49" s="11" t="s">
        <v>7</v>
      </c>
      <c r="B49" s="18" t="s">
        <v>4</v>
      </c>
      <c r="C49" s="7" t="s">
        <v>9</v>
      </c>
      <c r="D49" s="8" t="s">
        <v>10</v>
      </c>
    </row>
    <row r="50" spans="1:4" ht="30" customHeight="1" x14ac:dyDescent="0.25">
      <c r="A50" s="26"/>
      <c r="B50" s="27"/>
      <c r="C50" s="28"/>
      <c r="D50" s="32" t="s">
        <v>23</v>
      </c>
    </row>
    <row r="51" spans="1:4" ht="30" x14ac:dyDescent="0.25">
      <c r="A51" s="16" t="s">
        <v>8</v>
      </c>
      <c r="B51" s="16" t="s">
        <v>6</v>
      </c>
      <c r="C51" s="4" t="s">
        <v>13</v>
      </c>
      <c r="D51" s="6">
        <f>7.2*6147.6</f>
        <v>44262.720000000001</v>
      </c>
    </row>
    <row r="52" spans="1:4" ht="15.75" thickBot="1" x14ac:dyDescent="0.3"/>
    <row r="53" spans="1:4" ht="29.25" thickBot="1" x14ac:dyDescent="0.3">
      <c r="A53" s="15" t="s">
        <v>1</v>
      </c>
      <c r="B53" s="9" t="s">
        <v>2</v>
      </c>
      <c r="C53" s="9" t="s">
        <v>3</v>
      </c>
      <c r="D53" s="10" t="s">
        <v>11</v>
      </c>
    </row>
    <row r="54" spans="1:4" ht="30" x14ac:dyDescent="0.25">
      <c r="A54" s="26" t="s">
        <v>7</v>
      </c>
      <c r="B54" s="27" t="s">
        <v>4</v>
      </c>
      <c r="C54" s="28" t="s">
        <v>9</v>
      </c>
      <c r="D54" s="8" t="s">
        <v>10</v>
      </c>
    </row>
    <row r="55" spans="1:4" ht="30" customHeight="1" x14ac:dyDescent="0.25">
      <c r="A55" s="26"/>
      <c r="B55" s="27"/>
      <c r="C55" s="28"/>
      <c r="D55" s="32" t="s">
        <v>24</v>
      </c>
    </row>
    <row r="56" spans="1:4" ht="30" x14ac:dyDescent="0.25">
      <c r="A56" s="16" t="s">
        <v>8</v>
      </c>
      <c r="B56" s="16" t="s">
        <v>6</v>
      </c>
      <c r="C56" s="4" t="s">
        <v>13</v>
      </c>
      <c r="D56" s="6">
        <f>6*6147.6</f>
        <v>36885.600000000006</v>
      </c>
    </row>
    <row r="57" spans="1:4" ht="15.75" thickBot="1" x14ac:dyDescent="0.3"/>
    <row r="58" spans="1:4" ht="29.25" thickBot="1" x14ac:dyDescent="0.3">
      <c r="A58" s="15" t="s">
        <v>1</v>
      </c>
      <c r="B58" s="9" t="s">
        <v>2</v>
      </c>
      <c r="C58" s="9" t="s">
        <v>3</v>
      </c>
      <c r="D58" s="10" t="s">
        <v>11</v>
      </c>
    </row>
    <row r="59" spans="1:4" ht="30" x14ac:dyDescent="0.25">
      <c r="A59" s="26" t="s">
        <v>7</v>
      </c>
      <c r="B59" s="27" t="s">
        <v>4</v>
      </c>
      <c r="C59" s="28" t="s">
        <v>9</v>
      </c>
      <c r="D59" s="8" t="s">
        <v>10</v>
      </c>
    </row>
    <row r="60" spans="1:4" ht="31.5" x14ac:dyDescent="0.25">
      <c r="A60" s="26"/>
      <c r="B60" s="27"/>
      <c r="C60" s="28"/>
      <c r="D60" s="29" t="s">
        <v>25</v>
      </c>
    </row>
    <row r="61" spans="1:4" ht="30" x14ac:dyDescent="0.25">
      <c r="A61" s="16" t="s">
        <v>8</v>
      </c>
      <c r="B61" s="16" t="s">
        <v>6</v>
      </c>
      <c r="C61" s="4" t="s">
        <v>13</v>
      </c>
      <c r="D61" s="6">
        <f>18*6147.6</f>
        <v>110656.8</v>
      </c>
    </row>
    <row r="62" spans="1:4" ht="15.75" thickBot="1" x14ac:dyDescent="0.3"/>
    <row r="63" spans="1:4" ht="29.25" thickBot="1" x14ac:dyDescent="0.3">
      <c r="A63" s="15" t="s">
        <v>1</v>
      </c>
      <c r="B63" s="9" t="s">
        <v>2</v>
      </c>
      <c r="C63" s="9" t="s">
        <v>3</v>
      </c>
      <c r="D63" s="10" t="s">
        <v>11</v>
      </c>
    </row>
    <row r="64" spans="1:4" ht="30" x14ac:dyDescent="0.25">
      <c r="A64" s="26" t="s">
        <v>7</v>
      </c>
      <c r="B64" s="27" t="s">
        <v>4</v>
      </c>
      <c r="C64" s="28" t="s">
        <v>9</v>
      </c>
      <c r="D64" s="8" t="s">
        <v>10</v>
      </c>
    </row>
    <row r="65" spans="1:4" ht="30" customHeight="1" x14ac:dyDescent="0.25">
      <c r="A65" s="26"/>
      <c r="B65" s="27"/>
      <c r="C65" s="28"/>
      <c r="D65" s="32" t="s">
        <v>26</v>
      </c>
    </row>
    <row r="66" spans="1:4" ht="30" x14ac:dyDescent="0.25">
      <c r="A66" s="16" t="s">
        <v>8</v>
      </c>
      <c r="B66" s="16" t="s">
        <v>6</v>
      </c>
      <c r="C66" s="4" t="s">
        <v>13</v>
      </c>
      <c r="D66" s="6">
        <f>1.2*6147.6</f>
        <v>7377.12</v>
      </c>
    </row>
    <row r="67" spans="1:4" ht="15.75" thickBot="1" x14ac:dyDescent="0.3"/>
    <row r="68" spans="1:4" ht="29.25" thickBot="1" x14ac:dyDescent="0.3">
      <c r="A68" s="15" t="s">
        <v>1</v>
      </c>
      <c r="B68" s="9" t="s">
        <v>2</v>
      </c>
      <c r="C68" s="9" t="s">
        <v>3</v>
      </c>
      <c r="D68" s="10" t="s">
        <v>11</v>
      </c>
    </row>
    <row r="69" spans="1:4" ht="30" x14ac:dyDescent="0.25">
      <c r="A69" s="26" t="s">
        <v>7</v>
      </c>
      <c r="B69" s="27" t="s">
        <v>4</v>
      </c>
      <c r="C69" s="28" t="s">
        <v>9</v>
      </c>
      <c r="D69" s="8" t="s">
        <v>10</v>
      </c>
    </row>
    <row r="70" spans="1:4" ht="30" customHeight="1" x14ac:dyDescent="0.25">
      <c r="A70" s="26"/>
      <c r="B70" s="27"/>
      <c r="C70" s="28"/>
      <c r="D70" s="32" t="s">
        <v>27</v>
      </c>
    </row>
    <row r="71" spans="1:4" ht="30" x14ac:dyDescent="0.25">
      <c r="A71" s="16" t="s">
        <v>8</v>
      </c>
      <c r="B71" s="16" t="s">
        <v>6</v>
      </c>
      <c r="C71" s="4" t="s">
        <v>13</v>
      </c>
      <c r="D71" s="6">
        <f>2.4*6147.6</f>
        <v>14754.24</v>
      </c>
    </row>
    <row r="72" spans="1:4" ht="15.75" thickBot="1" x14ac:dyDescent="0.3"/>
    <row r="73" spans="1:4" ht="29.25" thickBot="1" x14ac:dyDescent="0.3">
      <c r="A73" s="15" t="s">
        <v>1</v>
      </c>
      <c r="B73" s="9" t="s">
        <v>2</v>
      </c>
      <c r="C73" s="9" t="s">
        <v>3</v>
      </c>
      <c r="D73" s="10" t="s">
        <v>11</v>
      </c>
    </row>
    <row r="74" spans="1:4" ht="30" x14ac:dyDescent="0.25">
      <c r="A74" s="26" t="s">
        <v>7</v>
      </c>
      <c r="B74" s="27" t="s">
        <v>4</v>
      </c>
      <c r="C74" s="28" t="s">
        <v>9</v>
      </c>
      <c r="D74" s="8" t="s">
        <v>10</v>
      </c>
    </row>
    <row r="75" spans="1:4" ht="30" customHeight="1" x14ac:dyDescent="0.25">
      <c r="A75" s="26"/>
      <c r="B75" s="27"/>
      <c r="C75" s="28"/>
      <c r="D75" s="32" t="s">
        <v>28</v>
      </c>
    </row>
    <row r="76" spans="1:4" ht="30" x14ac:dyDescent="0.25">
      <c r="A76" s="16" t="s">
        <v>8</v>
      </c>
      <c r="B76" s="16" t="s">
        <v>6</v>
      </c>
      <c r="C76" s="4" t="s">
        <v>13</v>
      </c>
      <c r="D76" s="6">
        <f>60*6147.6</f>
        <v>368856</v>
      </c>
    </row>
    <row r="77" spans="1:4" ht="15.75" thickBot="1" x14ac:dyDescent="0.3"/>
    <row r="78" spans="1:4" ht="29.25" thickBot="1" x14ac:dyDescent="0.3">
      <c r="A78" s="15" t="s">
        <v>1</v>
      </c>
      <c r="B78" s="9" t="s">
        <v>2</v>
      </c>
      <c r="C78" s="9" t="s">
        <v>3</v>
      </c>
      <c r="D78" s="10" t="s">
        <v>11</v>
      </c>
    </row>
    <row r="79" spans="1:4" ht="30" x14ac:dyDescent="0.25">
      <c r="A79" s="26" t="s">
        <v>7</v>
      </c>
      <c r="B79" s="27" t="s">
        <v>4</v>
      </c>
      <c r="C79" s="28" t="s">
        <v>9</v>
      </c>
      <c r="D79" s="8" t="s">
        <v>10</v>
      </c>
    </row>
    <row r="80" spans="1:4" ht="50.1" customHeight="1" x14ac:dyDescent="0.25">
      <c r="A80" s="26"/>
      <c r="B80" s="27"/>
      <c r="C80" s="28"/>
      <c r="D80" s="29" t="s">
        <v>29</v>
      </c>
    </row>
    <row r="81" spans="1:4" ht="30" x14ac:dyDescent="0.25">
      <c r="A81" s="16" t="s">
        <v>8</v>
      </c>
      <c r="B81" s="16" t="s">
        <v>6</v>
      </c>
      <c r="C81" s="4" t="s">
        <v>13</v>
      </c>
      <c r="D81" s="6">
        <f>2.88*6147.6</f>
        <v>17705.088</v>
      </c>
    </row>
    <row r="82" spans="1:4" ht="15.75" thickBot="1" x14ac:dyDescent="0.3"/>
    <row r="83" spans="1:4" ht="29.25" thickBot="1" x14ac:dyDescent="0.3">
      <c r="A83" s="15" t="s">
        <v>1</v>
      </c>
      <c r="B83" s="9" t="s">
        <v>2</v>
      </c>
      <c r="C83" s="9" t="s">
        <v>3</v>
      </c>
      <c r="D83" s="10" t="s">
        <v>11</v>
      </c>
    </row>
    <row r="84" spans="1:4" ht="30" x14ac:dyDescent="0.25">
      <c r="A84" s="26" t="s">
        <v>7</v>
      </c>
      <c r="B84" s="27" t="s">
        <v>4</v>
      </c>
      <c r="C84" s="28" t="s">
        <v>9</v>
      </c>
      <c r="D84" s="8" t="s">
        <v>10</v>
      </c>
    </row>
    <row r="85" spans="1:4" ht="47.25" x14ac:dyDescent="0.25">
      <c r="A85" s="26"/>
      <c r="B85" s="27"/>
      <c r="C85" s="28"/>
      <c r="D85" s="29" t="s">
        <v>30</v>
      </c>
    </row>
    <row r="86" spans="1:4" ht="30" x14ac:dyDescent="0.25">
      <c r="A86" s="16" t="s">
        <v>8</v>
      </c>
      <c r="B86" s="16" t="s">
        <v>6</v>
      </c>
      <c r="C86" s="4" t="s">
        <v>13</v>
      </c>
      <c r="D86" s="6">
        <f>5.88*6147.6</f>
        <v>36147.887999999999</v>
      </c>
    </row>
    <row r="87" spans="1:4" ht="15.75" thickBot="1" x14ac:dyDescent="0.3"/>
    <row r="88" spans="1:4" ht="29.25" thickBot="1" x14ac:dyDescent="0.3">
      <c r="A88" s="15" t="s">
        <v>1</v>
      </c>
      <c r="B88" s="9" t="s">
        <v>2</v>
      </c>
      <c r="C88" s="9" t="s">
        <v>3</v>
      </c>
      <c r="D88" s="10" t="s">
        <v>11</v>
      </c>
    </row>
    <row r="89" spans="1:4" ht="30" x14ac:dyDescent="0.25">
      <c r="A89" s="26" t="s">
        <v>7</v>
      </c>
      <c r="B89" s="27" t="s">
        <v>4</v>
      </c>
      <c r="C89" s="28" t="s">
        <v>9</v>
      </c>
      <c r="D89" s="8" t="s">
        <v>10</v>
      </c>
    </row>
    <row r="90" spans="1:4" ht="20.100000000000001" customHeight="1" x14ac:dyDescent="0.25">
      <c r="A90" s="26"/>
      <c r="B90" s="27"/>
      <c r="C90" s="28"/>
      <c r="D90" s="32" t="s">
        <v>31</v>
      </c>
    </row>
    <row r="91" spans="1:4" ht="30" x14ac:dyDescent="0.25">
      <c r="A91" s="16" t="s">
        <v>8</v>
      </c>
      <c r="B91" s="16" t="s">
        <v>6</v>
      </c>
      <c r="C91" s="4" t="s">
        <v>13</v>
      </c>
      <c r="D91" s="6">
        <f>30.6*6147.6</f>
        <v>188116.56000000003</v>
      </c>
    </row>
    <row r="92" spans="1:4" ht="15.75" thickBot="1" x14ac:dyDescent="0.3"/>
    <row r="93" spans="1:4" ht="29.25" thickBot="1" x14ac:dyDescent="0.3">
      <c r="A93" s="15" t="s">
        <v>1</v>
      </c>
      <c r="B93" s="9" t="s">
        <v>2</v>
      </c>
      <c r="C93" s="9" t="s">
        <v>3</v>
      </c>
      <c r="D93" s="10" t="s">
        <v>11</v>
      </c>
    </row>
    <row r="94" spans="1:4" ht="30" x14ac:dyDescent="0.25">
      <c r="A94" s="26" t="s">
        <v>7</v>
      </c>
      <c r="B94" s="27" t="s">
        <v>4</v>
      </c>
      <c r="C94" s="28" t="s">
        <v>9</v>
      </c>
      <c r="D94" s="8" t="s">
        <v>10</v>
      </c>
    </row>
    <row r="95" spans="1:4" ht="20.100000000000001" customHeight="1" x14ac:dyDescent="0.25">
      <c r="A95" s="26"/>
      <c r="B95" s="27"/>
      <c r="C95" s="28"/>
      <c r="D95" s="32" t="s">
        <v>32</v>
      </c>
    </row>
    <row r="96" spans="1:4" ht="30" x14ac:dyDescent="0.25">
      <c r="A96" s="16" t="s">
        <v>8</v>
      </c>
      <c r="B96" s="16" t="s">
        <v>6</v>
      </c>
      <c r="C96" s="4" t="s">
        <v>13</v>
      </c>
      <c r="D96" s="6">
        <f>9.84*6147.6</f>
        <v>60492.384000000005</v>
      </c>
    </row>
    <row r="97" spans="1:4" ht="15.75" thickBot="1" x14ac:dyDescent="0.3"/>
    <row r="98" spans="1:4" ht="29.25" thickBot="1" x14ac:dyDescent="0.3">
      <c r="A98" s="15" t="s">
        <v>1</v>
      </c>
      <c r="B98" s="9" t="s">
        <v>2</v>
      </c>
      <c r="C98" s="9" t="s">
        <v>3</v>
      </c>
      <c r="D98" s="10" t="s">
        <v>11</v>
      </c>
    </row>
    <row r="99" spans="1:4" ht="30" x14ac:dyDescent="0.25">
      <c r="A99" s="26" t="s">
        <v>7</v>
      </c>
      <c r="B99" s="27" t="s">
        <v>4</v>
      </c>
      <c r="C99" s="28" t="s">
        <v>9</v>
      </c>
      <c r="D99" s="8" t="s">
        <v>10</v>
      </c>
    </row>
    <row r="100" spans="1:4" ht="31.5" x14ac:dyDescent="0.25">
      <c r="A100" s="26"/>
      <c r="B100" s="27"/>
      <c r="C100" s="28"/>
      <c r="D100" s="29" t="s">
        <v>33</v>
      </c>
    </row>
    <row r="101" spans="1:4" ht="30" x14ac:dyDescent="0.25">
      <c r="A101" s="16" t="s">
        <v>8</v>
      </c>
      <c r="B101" s="16" t="s">
        <v>6</v>
      </c>
      <c r="C101" s="4" t="s">
        <v>13</v>
      </c>
      <c r="D101" s="6">
        <f>1.2*6147.6</f>
        <v>7377.12</v>
      </c>
    </row>
    <row r="102" spans="1:4" ht="15.75" thickBot="1" x14ac:dyDescent="0.3"/>
    <row r="103" spans="1:4" ht="29.25" thickBot="1" x14ac:dyDescent="0.3">
      <c r="A103" s="15" t="s">
        <v>1</v>
      </c>
      <c r="B103" s="9" t="s">
        <v>2</v>
      </c>
      <c r="C103" s="9" t="s">
        <v>3</v>
      </c>
      <c r="D103" s="10" t="s">
        <v>11</v>
      </c>
    </row>
    <row r="104" spans="1:4" ht="30" x14ac:dyDescent="0.25">
      <c r="A104" s="26" t="s">
        <v>7</v>
      </c>
      <c r="B104" s="27" t="s">
        <v>4</v>
      </c>
      <c r="C104" s="28" t="s">
        <v>9</v>
      </c>
      <c r="D104" s="8" t="s">
        <v>10</v>
      </c>
    </row>
    <row r="105" spans="1:4" ht="30" customHeight="1" x14ac:dyDescent="0.25">
      <c r="A105" s="26"/>
      <c r="B105" s="27"/>
      <c r="C105" s="28"/>
      <c r="D105" s="32" t="s">
        <v>34</v>
      </c>
    </row>
    <row r="106" spans="1:4" ht="30" x14ac:dyDescent="0.25">
      <c r="A106" s="16" t="s">
        <v>8</v>
      </c>
      <c r="B106" s="16" t="s">
        <v>6</v>
      </c>
      <c r="C106" s="4" t="s">
        <v>13</v>
      </c>
      <c r="D106" s="6">
        <f>3.6*6147.6</f>
        <v>22131.360000000001</v>
      </c>
    </row>
  </sheetData>
  <mergeCells count="1">
    <mergeCell ref="A1:D1"/>
  </mergeCells>
  <pageMargins left="0" right="0" top="0" bottom="0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2.3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2016-01-27T10:50:34Z</dcterms:modified>
</cp:coreProperties>
</file>