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8" i="1" l="1"/>
  <c r="D202" i="1" l="1"/>
  <c r="D191" i="1" l="1"/>
  <c r="D180" i="1"/>
  <c r="D169" i="1"/>
  <c r="D158" i="1"/>
  <c r="D151" i="1" l="1"/>
  <c r="D70" i="1"/>
  <c r="D67" i="1"/>
  <c r="D64" i="1"/>
  <c r="D61" i="1"/>
  <c r="D44" i="1"/>
  <c r="D41" i="1"/>
  <c r="D38" i="1"/>
  <c r="D35" i="1"/>
  <c r="D32" i="1"/>
  <c r="D29" i="1"/>
  <c r="D16" i="1"/>
  <c r="D12" i="1"/>
  <c r="D25" i="1" s="1"/>
  <c r="D205" i="1" l="1"/>
  <c r="D194" i="1"/>
  <c r="D183" i="1"/>
  <c r="D172" i="1"/>
  <c r="D161" i="1"/>
  <c r="D22" i="1" l="1"/>
</calcChain>
</file>

<file path=xl/sharedStrings.xml><?xml version="1.0" encoding="utf-8"?>
<sst xmlns="http://schemas.openxmlformats.org/spreadsheetml/2006/main" count="684" uniqueCount="156">
  <si>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</si>
  <si>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</si>
  <si>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</si>
  <si>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</si>
  <si>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</si>
  <si>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</si>
  <si>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</si>
  <si>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</si>
  <si>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</si>
  <si>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</si>
  <si>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</si>
  <si>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</si>
  <si>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</si>
  <si>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</si>
  <si>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</si>
  <si>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</si>
  <si>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</si>
  <si>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</si>
  <si>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</si>
  <si>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</si>
  <si>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</si>
  <si>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</si>
  <si>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</si>
  <si>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</si>
  <si>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</si>
  <si>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</si>
  <si>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</si>
  <si>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</si>
  <si>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</si>
  <si>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</si>
  <si>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</si>
  <si>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</si>
  <si>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</si>
  <si>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</si>
  <si>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</si>
  <si>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</si>
  <si>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</si>
  <si>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</si>
  <si>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</si>
  <si>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</si>
  <si>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</si>
  <si>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</si>
  <si>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</si>
  <si>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</si>
  <si>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</si>
  <si>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</si>
  <si>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</si>
  <si>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</si>
  <si>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</si>
  <si>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</si>
  <si>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</si>
  <si>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</si>
  <si>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</si>
  <si>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</si>
  <si>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</si>
  <si>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</si>
  <si>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</si>
  <si>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</si>
  <si>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</si>
  <si>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</si>
  <si>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</si>
  <si>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</si>
  <si>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</si>
  <si>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</si>
  <si>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</si>
  <si>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</si>
  <si>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</si>
  <si>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</si>
  <si>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</si>
  <si>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</si>
  <si>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</si>
  <si>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</si>
  <si>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</si>
  <si>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</si>
  <si>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</si>
  <si>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</si>
  <si>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</si>
  <si>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</si>
  <si>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</si>
  <si>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</si>
  <si>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</si>
  <si>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</si>
  <si>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</si>
  <si>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</si>
  <si>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</si>
  <si>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</si>
  <si>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</si>
  <si>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</si>
  <si>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</si>
  <si>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</si>
  <si>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</si>
  <si>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</si>
  <si>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</si>
  <si>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</si>
  <si>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</si>
  <si>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</si>
  <si>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</si>
  <si>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</si>
  <si>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</si>
  <si>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</si>
  <si>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</si>
  <si>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</si>
  <si>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</si>
  <si>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</si>
  <si>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</si>
  <si>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</si>
  <si>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</si>
  <si>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</si>
  <si>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</si>
  <si>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</si>
  <si>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</si>
  <si>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</si>
  <si>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</si>
  <si>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</si>
  <si>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</si>
  <si>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</si>
  <si>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</si>
  <si>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</si>
  <si>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</si>
  <si>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</si>
  <si>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</si>
  <si>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</si>
  <si>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</si>
  <si>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</si>
  <si>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</si>
  <si>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</si>
  <si>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</si>
  <si>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</si>
  <si>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</si>
  <si>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</si>
  <si>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</si>
  <si>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</si>
  <si>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</si>
  <si>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</si>
  <si>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</si>
  <si>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</si>
  <si>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</si>
  <si>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Установка светодиодных светильников</t>
  </si>
  <si>
    <t>Диспетчерское обслуживание</t>
  </si>
  <si>
    <t>5 раз в неделю</t>
  </si>
  <si>
    <t>кв.м.</t>
  </si>
  <si>
    <t>Ежедневно</t>
  </si>
  <si>
    <t>шт</t>
  </si>
  <si>
    <t>Круглосуточно</t>
  </si>
  <si>
    <t>1 раз в месяц</t>
  </si>
  <si>
    <t>Дератизация, Дезинсекция</t>
  </si>
  <si>
    <t>2 раза в год</t>
  </si>
  <si>
    <t>месяц</t>
  </si>
  <si>
    <t>Постоянно</t>
  </si>
  <si>
    <t>0,00</t>
  </si>
  <si>
    <t>,</t>
  </si>
  <si>
    <t>Уборка мест общего пользования</t>
  </si>
  <si>
    <t>28/03/2017</t>
  </si>
  <si>
    <t>01/01/2016</t>
  </si>
  <si>
    <t>31/12/2016</t>
  </si>
  <si>
    <t>По мере необходимости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</si>
</sst>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"/>
  <sheetViews>
    <sheetView tabSelected="1" topLeftCell="B1" workbookViewId="0">
      <selection activeCell="H8" sqref="H8"/>
    </sheetView>
  </sheetViews>
  <sheetFormatPr defaultRowHeight="15" x14ac:dyDescent="0.25"/>
  <cols>
    <col min="1" max="1" width="5.7109375" style="8" customWidth="1"/>
    <col min="2" max="2" width="53.5703125" customWidth="1"/>
    <col min="3" max="3" width="10.7109375" customWidth="1"/>
    <col min="4" max="4" width="39.85546875" style="35" customWidth="1"/>
  </cols>
  <sheetData>
    <row r="1" spans="1:4" ht="45" customHeight="1" x14ac:dyDescent="0.25">
      <c r="A1" s="40" t="s">
        <v>0</v>
      </c>
      <c r="B1" s="40"/>
      <c r="C1" s="40"/>
      <c r="D1" s="40"/>
    </row>
    <row r="2" spans="1:4" x14ac:dyDescent="0.25">
      <c r="A2" s="6"/>
      <c r="B2" s="1"/>
      <c r="C2" s="1"/>
      <c r="D2" s="17"/>
    </row>
    <row r="3" spans="1:4" ht="15.75" thickBot="1" x14ac:dyDescent="0.3">
      <c r="A3" s="6"/>
      <c r="B3" s="1"/>
      <c r="C3" s="1"/>
      <c r="D3" s="17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18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19" t="s">
        <v>152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20" t="s">
        <v>153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20" t="s">
        <v>154</v>
      </c>
    </row>
    <row r="8" spans="1:4" ht="30" customHeight="1" x14ac:dyDescent="0.25">
      <c r="A8" s="41" t="s">
        <v>8</v>
      </c>
      <c r="B8" s="41"/>
      <c r="C8" s="41"/>
      <c r="D8" s="41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21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21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21">
        <v>480905.1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21">
        <f>D13</f>
        <v>2537982.0499999998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21">
        <v>2537982.0499999998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21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21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21">
        <f>D17+D18+D19+D20+D21</f>
        <v>2016667.85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21">
        <v>1976467.85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21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21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21">
        <v>40200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21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21">
        <f>D16</f>
        <v>2016667.85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21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21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21">
        <f>D11+D12-D16</f>
        <v>1002219.2999999998</v>
      </c>
    </row>
    <row r="26" spans="1:4" s="9" customFormat="1" ht="30" customHeight="1" x14ac:dyDescent="0.25">
      <c r="A26" s="36" t="s">
        <v>28</v>
      </c>
      <c r="B26" s="36"/>
      <c r="C26" s="36"/>
      <c r="D26" s="36"/>
    </row>
    <row r="27" spans="1:4" s="9" customFormat="1" ht="11.25" customHeight="1" x14ac:dyDescent="0.25">
      <c r="A27" s="16"/>
      <c r="B27" s="16"/>
      <c r="C27" s="16"/>
      <c r="D27" s="22"/>
    </row>
    <row r="28" spans="1:4" ht="21" customHeight="1" x14ac:dyDescent="0.25">
      <c r="A28" s="7" t="s">
        <v>29</v>
      </c>
      <c r="B28" s="4" t="s">
        <v>30</v>
      </c>
      <c r="C28" s="2" t="s">
        <v>108</v>
      </c>
      <c r="D28" s="23" t="s">
        <v>151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3">
        <f>20519.68*12</f>
        <v>246236.16</v>
      </c>
    </row>
    <row r="30" spans="1:4" ht="10.5" customHeight="1" x14ac:dyDescent="0.25">
      <c r="A30" s="7"/>
      <c r="B30" s="4"/>
      <c r="C30" s="2"/>
      <c r="D30" s="23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3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3">
        <f>17336.2*12</f>
        <v>208034.40000000002</v>
      </c>
    </row>
    <row r="33" spans="1:4" s="9" customFormat="1" ht="11.25" customHeight="1" x14ac:dyDescent="0.25">
      <c r="A33" s="16"/>
      <c r="B33" s="16"/>
      <c r="C33" s="16"/>
      <c r="D33" s="24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3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3">
        <f>8282.82*12</f>
        <v>99393.84</v>
      </c>
    </row>
    <row r="36" spans="1:4" ht="10.5" customHeight="1" x14ac:dyDescent="0.25">
      <c r="A36" s="7"/>
      <c r="B36" s="4"/>
      <c r="C36" s="2"/>
      <c r="D36" s="23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3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3">
        <f>26812.83*12</f>
        <v>321753.96000000002</v>
      </c>
    </row>
    <row r="39" spans="1:4" s="9" customFormat="1" ht="11.25" customHeight="1" x14ac:dyDescent="0.25">
      <c r="A39" s="16"/>
      <c r="B39" s="16"/>
      <c r="C39" s="16"/>
      <c r="D39" s="24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25" t="s">
        <v>138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3">
        <f>4062.55*12</f>
        <v>48750.600000000006</v>
      </c>
    </row>
    <row r="42" spans="1:4" ht="10.5" customHeight="1" x14ac:dyDescent="0.25">
      <c r="A42" s="7"/>
      <c r="B42" s="4"/>
      <c r="C42" s="2"/>
      <c r="D42" s="23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25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3">
        <f>2250*12</f>
        <v>27000</v>
      </c>
    </row>
    <row r="45" spans="1:4" s="9" customFormat="1" ht="11.25" customHeight="1" x14ac:dyDescent="0.25">
      <c r="A45" s="16"/>
      <c r="B45" s="16"/>
      <c r="C45" s="16"/>
      <c r="D45" s="26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25" t="s">
        <v>145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3">
        <v>0</v>
      </c>
    </row>
    <row r="48" spans="1:4" ht="10.5" customHeight="1" x14ac:dyDescent="0.25">
      <c r="A48" s="7"/>
      <c r="B48" s="4"/>
      <c r="C48" s="2"/>
      <c r="D48" s="23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25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3">
        <v>395751.55</v>
      </c>
    </row>
    <row r="51" spans="1:4" ht="10.5" customHeight="1" x14ac:dyDescent="0.25">
      <c r="A51" s="7"/>
      <c r="B51" s="4"/>
      <c r="C51" s="2"/>
      <c r="D51" s="23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3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3">
        <v>368964.16</v>
      </c>
    </row>
    <row r="54" spans="1:4" ht="10.5" customHeight="1" x14ac:dyDescent="0.25">
      <c r="A54" s="7"/>
      <c r="B54" s="4"/>
      <c r="C54" s="2"/>
      <c r="D54" s="23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3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3">
        <v>348979.02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27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3">
        <f>0.235*8125.1*12</f>
        <v>22912.781999999999</v>
      </c>
    </row>
    <row r="59" spans="1:4" s="9" customFormat="1" ht="11.25" customHeight="1" x14ac:dyDescent="0.25">
      <c r="A59" s="16"/>
      <c r="B59" s="16"/>
      <c r="C59" s="16"/>
      <c r="D59" s="22"/>
    </row>
    <row r="60" spans="1:4" ht="54.75" customHeight="1" x14ac:dyDescent="0.25">
      <c r="A60" s="7" t="s">
        <v>29</v>
      </c>
      <c r="B60" s="4" t="s">
        <v>30</v>
      </c>
      <c r="C60" s="2" t="s">
        <v>108</v>
      </c>
      <c r="D60" s="27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3">
        <f>25.59*8125.1</f>
        <v>207921.30900000001</v>
      </c>
    </row>
    <row r="62" spans="1:4" ht="10.5" customHeight="1" x14ac:dyDescent="0.25">
      <c r="A62" s="7"/>
      <c r="B62" s="4"/>
      <c r="C62" s="2"/>
      <c r="D62" s="27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28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3">
        <f>34.45*8125.1</f>
        <v>279909.69500000001</v>
      </c>
    </row>
    <row r="65" spans="1:4" s="9" customFormat="1" ht="11.25" customHeight="1" x14ac:dyDescent="0.25">
      <c r="A65" s="16"/>
      <c r="B65" s="16"/>
      <c r="C65" s="16"/>
      <c r="D65" s="29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28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3">
        <f>6.04*8125.1</f>
        <v>49075.603999999999</v>
      </c>
    </row>
    <row r="68" spans="1:4" ht="10.5" customHeight="1" x14ac:dyDescent="0.25">
      <c r="A68" s="7"/>
      <c r="B68" s="4"/>
      <c r="C68" s="2"/>
      <c r="D68" s="27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27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3">
        <f>3.63*8125.1</f>
        <v>29494.113000000001</v>
      </c>
    </row>
    <row r="71" spans="1:4" ht="9.9499999999999993" customHeight="1" x14ac:dyDescent="0.25">
      <c r="A71" s="7"/>
      <c r="B71" s="4"/>
      <c r="C71" s="2"/>
      <c r="D71" s="23"/>
    </row>
    <row r="72" spans="1:4" ht="20.100000000000001" customHeight="1" x14ac:dyDescent="0.25">
      <c r="A72" s="7" t="s">
        <v>29</v>
      </c>
      <c r="B72" s="4" t="s">
        <v>30</v>
      </c>
      <c r="C72" s="2" t="s">
        <v>108</v>
      </c>
      <c r="D72" s="27" t="s">
        <v>137</v>
      </c>
    </row>
    <row r="73" spans="1:4" ht="20.100000000000001" customHeight="1" x14ac:dyDescent="0.25">
      <c r="A73" s="7" t="s">
        <v>31</v>
      </c>
      <c r="B73" s="4" t="s">
        <v>32</v>
      </c>
      <c r="C73" s="2" t="s">
        <v>10</v>
      </c>
      <c r="D73" s="23">
        <v>260646</v>
      </c>
    </row>
    <row r="74" spans="1:4" s="9" customFormat="1" ht="11.25" customHeight="1" x14ac:dyDescent="0.25">
      <c r="A74" s="16"/>
      <c r="B74" s="16"/>
      <c r="C74" s="16"/>
      <c r="D74" s="22"/>
    </row>
    <row r="75" spans="1:4" s="9" customFormat="1" ht="45" customHeight="1" x14ac:dyDescent="0.25">
      <c r="A75" s="42" t="s">
        <v>33</v>
      </c>
      <c r="B75" s="43"/>
      <c r="C75" s="43"/>
      <c r="D75" s="44"/>
    </row>
    <row r="76" spans="1:4" ht="30" x14ac:dyDescent="0.25">
      <c r="A76" s="7" t="s">
        <v>34</v>
      </c>
      <c r="B76" s="4" t="s">
        <v>35</v>
      </c>
      <c r="C76" s="2" t="s">
        <v>108</v>
      </c>
      <c r="D76" s="27" t="s">
        <v>151</v>
      </c>
    </row>
    <row r="77" spans="1:4" ht="20.100000000000001" customHeight="1" x14ac:dyDescent="0.25">
      <c r="A77" s="7" t="s">
        <v>36</v>
      </c>
      <c r="B77" s="4" t="s">
        <v>37</v>
      </c>
      <c r="C77" s="2" t="s">
        <v>108</v>
      </c>
      <c r="D77" s="27" t="s">
        <v>139</v>
      </c>
    </row>
    <row r="78" spans="1:4" ht="20.100000000000001" customHeight="1" x14ac:dyDescent="0.25">
      <c r="A78" s="7" t="s">
        <v>38</v>
      </c>
      <c r="B78" s="4" t="s">
        <v>39</v>
      </c>
      <c r="C78" s="2" t="s">
        <v>108</v>
      </c>
      <c r="D78" s="27" t="s">
        <v>140</v>
      </c>
    </row>
    <row r="79" spans="1:4" ht="20.100000000000001" customHeight="1" x14ac:dyDescent="0.25">
      <c r="A79" s="7" t="s">
        <v>40</v>
      </c>
      <c r="B79" s="4" t="s">
        <v>41</v>
      </c>
      <c r="C79" s="2" t="s">
        <v>10</v>
      </c>
      <c r="D79" s="27">
        <v>13.6</v>
      </c>
    </row>
    <row r="80" spans="1:4" ht="30" x14ac:dyDescent="0.25">
      <c r="A80" s="7" t="s">
        <v>34</v>
      </c>
      <c r="B80" s="4" t="s">
        <v>35</v>
      </c>
      <c r="C80" s="2" t="s">
        <v>108</v>
      </c>
      <c r="D80" s="27" t="s">
        <v>124</v>
      </c>
    </row>
    <row r="81" spans="1:4" ht="20.100000000000001" customHeight="1" x14ac:dyDescent="0.25">
      <c r="A81" s="7" t="s">
        <v>36</v>
      </c>
      <c r="B81" s="4" t="s">
        <v>37</v>
      </c>
      <c r="C81" s="2" t="s">
        <v>108</v>
      </c>
      <c r="D81" s="30" t="s">
        <v>139</v>
      </c>
    </row>
    <row r="82" spans="1:4" ht="20.100000000000001" customHeight="1" x14ac:dyDescent="0.25">
      <c r="A82" s="7" t="s">
        <v>38</v>
      </c>
      <c r="B82" s="4" t="s">
        <v>39</v>
      </c>
      <c r="C82" s="2" t="s">
        <v>108</v>
      </c>
      <c r="D82" s="30" t="s">
        <v>140</v>
      </c>
    </row>
    <row r="83" spans="1:4" ht="20.100000000000001" customHeight="1" x14ac:dyDescent="0.25">
      <c r="A83" s="7" t="s">
        <v>40</v>
      </c>
      <c r="B83" s="4" t="s">
        <v>41</v>
      </c>
      <c r="C83" s="2" t="s">
        <v>10</v>
      </c>
      <c r="D83" s="30">
        <v>5.8</v>
      </c>
    </row>
    <row r="84" spans="1:4" ht="30" x14ac:dyDescent="0.25">
      <c r="A84" s="7" t="s">
        <v>34</v>
      </c>
      <c r="B84" s="4" t="s">
        <v>35</v>
      </c>
      <c r="C84" s="2" t="s">
        <v>108</v>
      </c>
      <c r="D84" s="27" t="s">
        <v>125</v>
      </c>
    </row>
    <row r="85" spans="1:4" ht="20.100000000000001" customHeight="1" x14ac:dyDescent="0.25">
      <c r="A85" s="7" t="s">
        <v>36</v>
      </c>
      <c r="B85" s="4" t="s">
        <v>37</v>
      </c>
      <c r="C85" s="2" t="s">
        <v>108</v>
      </c>
      <c r="D85" s="30" t="s">
        <v>141</v>
      </c>
    </row>
    <row r="86" spans="1:4" ht="20.100000000000001" customHeight="1" x14ac:dyDescent="0.25">
      <c r="A86" s="7" t="s">
        <v>38</v>
      </c>
      <c r="B86" s="4" t="s">
        <v>39</v>
      </c>
      <c r="C86" s="2" t="s">
        <v>108</v>
      </c>
      <c r="D86" s="30" t="s">
        <v>142</v>
      </c>
    </row>
    <row r="87" spans="1:4" ht="20.100000000000001" customHeight="1" x14ac:dyDescent="0.25">
      <c r="A87" s="7" t="s">
        <v>40</v>
      </c>
      <c r="B87" s="4" t="s">
        <v>41</v>
      </c>
      <c r="C87" s="2" t="s">
        <v>10</v>
      </c>
      <c r="D87" s="31">
        <v>140</v>
      </c>
    </row>
    <row r="88" spans="1:4" ht="30" x14ac:dyDescent="0.25">
      <c r="A88" s="7" t="s">
        <v>34</v>
      </c>
      <c r="B88" s="4" t="s">
        <v>35</v>
      </c>
      <c r="C88" s="2" t="s">
        <v>108</v>
      </c>
      <c r="D88" s="27" t="s">
        <v>126</v>
      </c>
    </row>
    <row r="89" spans="1:4" ht="20.100000000000001" customHeight="1" x14ac:dyDescent="0.25">
      <c r="A89" s="7" t="s">
        <v>36</v>
      </c>
      <c r="B89" s="4" t="s">
        <v>37</v>
      </c>
      <c r="C89" s="2" t="s">
        <v>108</v>
      </c>
      <c r="D89" s="30" t="s">
        <v>143</v>
      </c>
    </row>
    <row r="90" spans="1:4" ht="20.100000000000001" customHeight="1" x14ac:dyDescent="0.25">
      <c r="A90" s="7" t="s">
        <v>38</v>
      </c>
      <c r="B90" s="4" t="s">
        <v>39</v>
      </c>
      <c r="C90" s="2" t="s">
        <v>108</v>
      </c>
      <c r="D90" s="30" t="s">
        <v>140</v>
      </c>
    </row>
    <row r="91" spans="1:4" ht="20.100000000000001" customHeight="1" x14ac:dyDescent="0.25">
      <c r="A91" s="7" t="s">
        <v>40</v>
      </c>
      <c r="B91" s="4" t="s">
        <v>41</v>
      </c>
      <c r="C91" s="2" t="s">
        <v>10</v>
      </c>
      <c r="D91" s="30">
        <v>3.3</v>
      </c>
    </row>
    <row r="92" spans="1:4" ht="30" x14ac:dyDescent="0.25">
      <c r="A92" s="7" t="s">
        <v>34</v>
      </c>
      <c r="B92" s="4" t="s">
        <v>35</v>
      </c>
      <c r="C92" s="2" t="s">
        <v>108</v>
      </c>
      <c r="D92" s="28" t="s">
        <v>138</v>
      </c>
    </row>
    <row r="93" spans="1:4" ht="20.100000000000001" customHeight="1" x14ac:dyDescent="0.25">
      <c r="A93" s="7" t="s">
        <v>36</v>
      </c>
      <c r="B93" s="4" t="s">
        <v>37</v>
      </c>
      <c r="C93" s="2" t="s">
        <v>108</v>
      </c>
      <c r="D93" s="30" t="s">
        <v>143</v>
      </c>
    </row>
    <row r="94" spans="1:4" ht="20.100000000000001" customHeight="1" x14ac:dyDescent="0.25">
      <c r="A94" s="7" t="s">
        <v>38</v>
      </c>
      <c r="B94" s="4" t="s">
        <v>39</v>
      </c>
      <c r="C94" s="2" t="s">
        <v>108</v>
      </c>
      <c r="D94" s="30" t="s">
        <v>140</v>
      </c>
    </row>
    <row r="95" spans="1:4" ht="20.100000000000001" customHeight="1" x14ac:dyDescent="0.25">
      <c r="A95" s="7" t="s">
        <v>40</v>
      </c>
      <c r="B95" s="4" t="s">
        <v>41</v>
      </c>
      <c r="C95" s="2" t="s">
        <v>10</v>
      </c>
      <c r="D95" s="30">
        <v>0.5</v>
      </c>
    </row>
    <row r="96" spans="1:4" ht="30" x14ac:dyDescent="0.25">
      <c r="A96" s="7" t="s">
        <v>34</v>
      </c>
      <c r="B96" s="4" t="s">
        <v>35</v>
      </c>
      <c r="C96" s="2" t="s">
        <v>108</v>
      </c>
      <c r="D96" s="28" t="s">
        <v>127</v>
      </c>
    </row>
    <row r="97" spans="1:4" ht="20.100000000000001" customHeight="1" x14ac:dyDescent="0.25">
      <c r="A97" s="7" t="s">
        <v>36</v>
      </c>
      <c r="B97" s="4" t="s">
        <v>37</v>
      </c>
      <c r="C97" s="2" t="s">
        <v>108</v>
      </c>
      <c r="D97" s="30" t="s">
        <v>144</v>
      </c>
    </row>
    <row r="98" spans="1:4" ht="20.100000000000001" customHeight="1" x14ac:dyDescent="0.25">
      <c r="A98" s="7" t="s">
        <v>38</v>
      </c>
      <c r="B98" s="4" t="s">
        <v>39</v>
      </c>
      <c r="C98" s="2" t="s">
        <v>108</v>
      </c>
      <c r="D98" s="30" t="s">
        <v>142</v>
      </c>
    </row>
    <row r="99" spans="1:4" ht="20.100000000000001" customHeight="1" x14ac:dyDescent="0.25">
      <c r="A99" s="7" t="s">
        <v>40</v>
      </c>
      <c r="B99" s="4" t="s">
        <v>41</v>
      </c>
      <c r="C99" s="2" t="s">
        <v>10</v>
      </c>
      <c r="D99" s="31">
        <v>2250</v>
      </c>
    </row>
    <row r="100" spans="1:4" ht="30" x14ac:dyDescent="0.25">
      <c r="A100" s="7" t="s">
        <v>34</v>
      </c>
      <c r="B100" s="4" t="s">
        <v>35</v>
      </c>
      <c r="C100" s="2" t="s">
        <v>108</v>
      </c>
      <c r="D100" s="27" t="s">
        <v>145</v>
      </c>
    </row>
    <row r="101" spans="1:4" ht="20.100000000000001" customHeight="1" x14ac:dyDescent="0.25">
      <c r="A101" s="7" t="s">
        <v>36</v>
      </c>
      <c r="B101" s="4" t="s">
        <v>37</v>
      </c>
      <c r="C101" s="2" t="s">
        <v>108</v>
      </c>
      <c r="D101" s="30" t="s">
        <v>146</v>
      </c>
    </row>
    <row r="102" spans="1:4" ht="20.100000000000001" customHeight="1" x14ac:dyDescent="0.25">
      <c r="A102" s="7" t="s">
        <v>38</v>
      </c>
      <c r="B102" s="4" t="s">
        <v>39</v>
      </c>
      <c r="C102" s="2" t="s">
        <v>108</v>
      </c>
      <c r="D102" s="30" t="s">
        <v>140</v>
      </c>
    </row>
    <row r="103" spans="1:4" ht="20.100000000000001" customHeight="1" x14ac:dyDescent="0.25">
      <c r="A103" s="7" t="s">
        <v>40</v>
      </c>
      <c r="B103" s="4" t="s">
        <v>41</v>
      </c>
      <c r="C103" s="2" t="s">
        <v>10</v>
      </c>
      <c r="D103" s="30">
        <v>0.23</v>
      </c>
    </row>
    <row r="104" spans="1:4" ht="30" x14ac:dyDescent="0.25">
      <c r="A104" s="7" t="s">
        <v>34</v>
      </c>
      <c r="B104" s="4" t="s">
        <v>35</v>
      </c>
      <c r="C104" s="2" t="s">
        <v>108</v>
      </c>
      <c r="D104" s="28" t="s">
        <v>128</v>
      </c>
    </row>
    <row r="105" spans="1:4" ht="20.100000000000001" customHeight="1" x14ac:dyDescent="0.25">
      <c r="A105" s="7" t="s">
        <v>36</v>
      </c>
      <c r="B105" s="4" t="s">
        <v>37</v>
      </c>
      <c r="C105" s="2" t="s">
        <v>108</v>
      </c>
      <c r="D105" s="30" t="s">
        <v>141</v>
      </c>
    </row>
    <row r="106" spans="1:4" ht="20.100000000000001" customHeight="1" x14ac:dyDescent="0.25">
      <c r="A106" s="7" t="s">
        <v>38</v>
      </c>
      <c r="B106" s="4" t="s">
        <v>39</v>
      </c>
      <c r="C106" s="2" t="s">
        <v>108</v>
      </c>
      <c r="D106" s="30" t="s">
        <v>140</v>
      </c>
    </row>
    <row r="107" spans="1:4" ht="20.100000000000001" customHeight="1" x14ac:dyDescent="0.25">
      <c r="A107" s="7" t="s">
        <v>40</v>
      </c>
      <c r="B107" s="4" t="s">
        <v>41</v>
      </c>
      <c r="C107" s="2" t="s">
        <v>10</v>
      </c>
      <c r="D107" s="30">
        <v>46.5</v>
      </c>
    </row>
    <row r="108" spans="1:4" ht="30" x14ac:dyDescent="0.25">
      <c r="A108" s="7" t="s">
        <v>34</v>
      </c>
      <c r="B108" s="4" t="s">
        <v>35</v>
      </c>
      <c r="C108" s="2" t="s">
        <v>108</v>
      </c>
      <c r="D108" s="27" t="s">
        <v>135</v>
      </c>
    </row>
    <row r="109" spans="1:4" ht="20.100000000000001" customHeight="1" x14ac:dyDescent="0.25">
      <c r="A109" s="7" t="s">
        <v>36</v>
      </c>
      <c r="B109" s="4" t="s">
        <v>37</v>
      </c>
      <c r="C109" s="2" t="s">
        <v>108</v>
      </c>
      <c r="D109" s="30" t="s">
        <v>141</v>
      </c>
    </row>
    <row r="110" spans="1:4" ht="20.100000000000001" customHeight="1" x14ac:dyDescent="0.25">
      <c r="A110" s="7" t="s">
        <v>38</v>
      </c>
      <c r="B110" s="4" t="s">
        <v>39</v>
      </c>
      <c r="C110" s="2" t="s">
        <v>108</v>
      </c>
      <c r="D110" s="30" t="s">
        <v>147</v>
      </c>
    </row>
    <row r="111" spans="1:4" ht="20.100000000000001" customHeight="1" x14ac:dyDescent="0.25">
      <c r="A111" s="7" t="s">
        <v>40</v>
      </c>
      <c r="B111" s="4" t="s">
        <v>41</v>
      </c>
      <c r="C111" s="2" t="s">
        <v>10</v>
      </c>
      <c r="D111" s="30">
        <v>1350</v>
      </c>
    </row>
    <row r="112" spans="1:4" ht="30" x14ac:dyDescent="0.25">
      <c r="A112" s="7" t="s">
        <v>34</v>
      </c>
      <c r="B112" s="4" t="s">
        <v>35</v>
      </c>
      <c r="C112" s="2" t="s">
        <v>108</v>
      </c>
      <c r="D112" s="27" t="s">
        <v>136</v>
      </c>
    </row>
    <row r="113" spans="1:4" ht="20.100000000000001" customHeight="1" x14ac:dyDescent="0.25">
      <c r="A113" s="7" t="s">
        <v>36</v>
      </c>
      <c r="B113" s="4" t="s">
        <v>37</v>
      </c>
      <c r="C113" s="2" t="s">
        <v>108</v>
      </c>
      <c r="D113" s="30" t="s">
        <v>141</v>
      </c>
    </row>
    <row r="114" spans="1:4" ht="20.100000000000001" customHeight="1" x14ac:dyDescent="0.25">
      <c r="A114" s="7" t="s">
        <v>38</v>
      </c>
      <c r="B114" s="4" t="s">
        <v>39</v>
      </c>
      <c r="C114" s="2" t="s">
        <v>108</v>
      </c>
      <c r="D114" s="30" t="s">
        <v>140</v>
      </c>
    </row>
    <row r="115" spans="1:4" ht="20.100000000000001" customHeight="1" x14ac:dyDescent="0.25">
      <c r="A115" s="7" t="s">
        <v>40</v>
      </c>
      <c r="B115" s="4" t="s">
        <v>41</v>
      </c>
      <c r="C115" s="2" t="s">
        <v>10</v>
      </c>
      <c r="D115" s="30">
        <v>17.12</v>
      </c>
    </row>
    <row r="116" spans="1:4" ht="75" x14ac:dyDescent="0.25">
      <c r="A116" s="7" t="s">
        <v>34</v>
      </c>
      <c r="B116" s="4" t="s">
        <v>35</v>
      </c>
      <c r="C116" s="2" t="s">
        <v>108</v>
      </c>
      <c r="D116" s="27" t="s">
        <v>129</v>
      </c>
    </row>
    <row r="117" spans="1:4" ht="20.100000000000001" customHeight="1" x14ac:dyDescent="0.25">
      <c r="A117" s="7" t="s">
        <v>36</v>
      </c>
      <c r="B117" s="4" t="s">
        <v>37</v>
      </c>
      <c r="C117" s="2" t="s">
        <v>108</v>
      </c>
      <c r="D117" s="30" t="s">
        <v>148</v>
      </c>
    </row>
    <row r="118" spans="1:4" ht="20.100000000000001" customHeight="1" x14ac:dyDescent="0.25">
      <c r="A118" s="7" t="s">
        <v>38</v>
      </c>
      <c r="B118" s="4" t="s">
        <v>39</v>
      </c>
      <c r="C118" s="2" t="s">
        <v>108</v>
      </c>
      <c r="D118" s="30" t="s">
        <v>140</v>
      </c>
    </row>
    <row r="119" spans="1:4" ht="20.100000000000001" customHeight="1" x14ac:dyDescent="0.25">
      <c r="A119" s="7" t="s">
        <v>40</v>
      </c>
      <c r="B119" s="4" t="s">
        <v>41</v>
      </c>
      <c r="C119" s="2" t="s">
        <v>10</v>
      </c>
      <c r="D119" s="30">
        <v>2.34</v>
      </c>
    </row>
    <row r="120" spans="1:4" ht="75" x14ac:dyDescent="0.25">
      <c r="A120" s="7" t="s">
        <v>34</v>
      </c>
      <c r="B120" s="4" t="s">
        <v>35</v>
      </c>
      <c r="C120" s="2" t="s">
        <v>108</v>
      </c>
      <c r="D120" s="27" t="s">
        <v>130</v>
      </c>
    </row>
    <row r="121" spans="1:4" ht="20.100000000000001" customHeight="1" x14ac:dyDescent="0.25">
      <c r="A121" s="7" t="s">
        <v>36</v>
      </c>
      <c r="B121" s="4" t="s">
        <v>37</v>
      </c>
      <c r="C121" s="2" t="s">
        <v>108</v>
      </c>
      <c r="D121" s="30" t="s">
        <v>148</v>
      </c>
    </row>
    <row r="122" spans="1:4" ht="20.100000000000001" customHeight="1" x14ac:dyDescent="0.25">
      <c r="A122" s="7" t="s">
        <v>38</v>
      </c>
      <c r="B122" s="4" t="s">
        <v>39</v>
      </c>
      <c r="C122" s="2" t="s">
        <v>108</v>
      </c>
      <c r="D122" s="30" t="s">
        <v>140</v>
      </c>
    </row>
    <row r="123" spans="1:4" ht="20.100000000000001" customHeight="1" x14ac:dyDescent="0.25">
      <c r="A123" s="7" t="s">
        <v>40</v>
      </c>
      <c r="B123" s="4" t="s">
        <v>41</v>
      </c>
      <c r="C123" s="2" t="s">
        <v>10</v>
      </c>
      <c r="D123" s="30">
        <v>24.7</v>
      </c>
    </row>
    <row r="124" spans="1:4" ht="30" x14ac:dyDescent="0.25">
      <c r="A124" s="7" t="s">
        <v>34</v>
      </c>
      <c r="B124" s="4" t="s">
        <v>35</v>
      </c>
      <c r="C124" s="2" t="s">
        <v>108</v>
      </c>
      <c r="D124" s="27" t="s">
        <v>131</v>
      </c>
    </row>
    <row r="125" spans="1:4" ht="20.100000000000001" customHeight="1" x14ac:dyDescent="0.25">
      <c r="A125" s="7" t="s">
        <v>36</v>
      </c>
      <c r="B125" s="4" t="s">
        <v>37</v>
      </c>
      <c r="C125" s="2" t="s">
        <v>108</v>
      </c>
      <c r="D125" s="30" t="s">
        <v>148</v>
      </c>
    </row>
    <row r="126" spans="1:4" ht="20.100000000000001" customHeight="1" x14ac:dyDescent="0.25">
      <c r="A126" s="7" t="s">
        <v>38</v>
      </c>
      <c r="B126" s="4" t="s">
        <v>39</v>
      </c>
      <c r="C126" s="2" t="s">
        <v>108</v>
      </c>
      <c r="D126" s="30" t="s">
        <v>140</v>
      </c>
    </row>
    <row r="127" spans="1:4" ht="20.100000000000001" customHeight="1" x14ac:dyDescent="0.25">
      <c r="A127" s="7" t="s">
        <v>40</v>
      </c>
      <c r="B127" s="4" t="s">
        <v>41</v>
      </c>
      <c r="C127" s="2" t="s">
        <v>10</v>
      </c>
      <c r="D127" s="30">
        <v>36.24</v>
      </c>
    </row>
    <row r="128" spans="1:4" ht="30" x14ac:dyDescent="0.25">
      <c r="A128" s="7" t="s">
        <v>34</v>
      </c>
      <c r="B128" s="4" t="s">
        <v>35</v>
      </c>
      <c r="C128" s="2" t="s">
        <v>108</v>
      </c>
      <c r="D128" s="28" t="s">
        <v>132</v>
      </c>
    </row>
    <row r="129" spans="1:4" ht="20.100000000000001" customHeight="1" x14ac:dyDescent="0.25">
      <c r="A129" s="7" t="s">
        <v>36</v>
      </c>
      <c r="B129" s="4" t="s">
        <v>37</v>
      </c>
      <c r="C129" s="2" t="s">
        <v>108</v>
      </c>
      <c r="D129" s="30" t="s">
        <v>148</v>
      </c>
    </row>
    <row r="130" spans="1:4" ht="20.100000000000001" customHeight="1" x14ac:dyDescent="0.25">
      <c r="A130" s="7" t="s">
        <v>38</v>
      </c>
      <c r="B130" s="4" t="s">
        <v>39</v>
      </c>
      <c r="C130" s="2" t="s">
        <v>108</v>
      </c>
      <c r="D130" s="30" t="s">
        <v>140</v>
      </c>
    </row>
    <row r="131" spans="1:4" ht="20.100000000000001" customHeight="1" x14ac:dyDescent="0.25">
      <c r="A131" s="7" t="s">
        <v>40</v>
      </c>
      <c r="B131" s="4" t="s">
        <v>41</v>
      </c>
      <c r="C131" s="2" t="s">
        <v>10</v>
      </c>
      <c r="D131" s="30">
        <v>7.84</v>
      </c>
    </row>
    <row r="132" spans="1:4" ht="30" x14ac:dyDescent="0.25">
      <c r="A132" s="7" t="s">
        <v>34</v>
      </c>
      <c r="B132" s="4" t="s">
        <v>35</v>
      </c>
      <c r="C132" s="2" t="s">
        <v>108</v>
      </c>
      <c r="D132" s="27" t="s">
        <v>133</v>
      </c>
    </row>
    <row r="133" spans="1:4" ht="20.100000000000001" customHeight="1" x14ac:dyDescent="0.25">
      <c r="A133" s="7" t="s">
        <v>36</v>
      </c>
      <c r="B133" s="4" t="s">
        <v>37</v>
      </c>
      <c r="C133" s="2" t="s">
        <v>108</v>
      </c>
      <c r="D133" s="30" t="s">
        <v>141</v>
      </c>
    </row>
    <row r="134" spans="1:4" ht="20.100000000000001" customHeight="1" x14ac:dyDescent="0.25">
      <c r="A134" s="7" t="s">
        <v>38</v>
      </c>
      <c r="B134" s="4" t="s">
        <v>39</v>
      </c>
      <c r="C134" s="2" t="s">
        <v>108</v>
      </c>
      <c r="D134" s="30" t="s">
        <v>140</v>
      </c>
    </row>
    <row r="135" spans="1:4" ht="20.100000000000001" customHeight="1" x14ac:dyDescent="0.25">
      <c r="A135" s="7" t="s">
        <v>40</v>
      </c>
      <c r="B135" s="4" t="s">
        <v>41</v>
      </c>
      <c r="C135" s="2" t="s">
        <v>10</v>
      </c>
      <c r="D135" s="30">
        <v>2.5099999999999998</v>
      </c>
    </row>
    <row r="136" spans="1:4" ht="30" x14ac:dyDescent="0.25">
      <c r="A136" s="7" t="s">
        <v>34</v>
      </c>
      <c r="B136" s="4" t="s">
        <v>35</v>
      </c>
      <c r="C136" s="2" t="s">
        <v>108</v>
      </c>
      <c r="D136" s="27" t="s">
        <v>137</v>
      </c>
    </row>
    <row r="137" spans="1:4" ht="20.100000000000001" customHeight="1" x14ac:dyDescent="0.25">
      <c r="A137" s="7" t="s">
        <v>36</v>
      </c>
      <c r="B137" s="4" t="s">
        <v>37</v>
      </c>
      <c r="C137" s="2" t="s">
        <v>108</v>
      </c>
      <c r="D137" s="30" t="s">
        <v>155</v>
      </c>
    </row>
    <row r="138" spans="1:4" ht="20.100000000000001" customHeight="1" x14ac:dyDescent="0.25">
      <c r="A138" s="7" t="s">
        <v>38</v>
      </c>
      <c r="B138" s="4" t="s">
        <v>39</v>
      </c>
      <c r="C138" s="2" t="s">
        <v>108</v>
      </c>
      <c r="D138" s="30" t="s">
        <v>140</v>
      </c>
    </row>
    <row r="139" spans="1:4" ht="20.100000000000001" customHeight="1" x14ac:dyDescent="0.25">
      <c r="A139" s="7" t="s">
        <v>40</v>
      </c>
      <c r="B139" s="4" t="s">
        <v>41</v>
      </c>
      <c r="C139" s="2" t="s">
        <v>10</v>
      </c>
      <c r="D139" s="30">
        <v>29.26</v>
      </c>
    </row>
    <row r="140" spans="1:4" s="9" customFormat="1" ht="30" customHeight="1" x14ac:dyDescent="0.25">
      <c r="A140" s="37" t="s">
        <v>42</v>
      </c>
      <c r="B140" s="38"/>
      <c r="C140" s="38"/>
      <c r="D140" s="39"/>
    </row>
    <row r="141" spans="1:4" ht="20.100000000000001" customHeight="1" x14ac:dyDescent="0.25">
      <c r="A141" s="7" t="s">
        <v>43</v>
      </c>
      <c r="B141" s="4" t="s">
        <v>44</v>
      </c>
      <c r="C141" s="2" t="s">
        <v>45</v>
      </c>
      <c r="D141" s="27">
        <v>6</v>
      </c>
    </row>
    <row r="142" spans="1:4" ht="20.100000000000001" customHeight="1" x14ac:dyDescent="0.25">
      <c r="A142" s="7" t="s">
        <v>46</v>
      </c>
      <c r="B142" s="4" t="s">
        <v>47</v>
      </c>
      <c r="C142" s="2" t="s">
        <v>45</v>
      </c>
      <c r="D142" s="27">
        <v>0</v>
      </c>
    </row>
    <row r="143" spans="1:4" ht="20.100000000000001" customHeight="1" x14ac:dyDescent="0.25">
      <c r="A143" s="7" t="s">
        <v>48</v>
      </c>
      <c r="B143" s="4" t="s">
        <v>49</v>
      </c>
      <c r="C143" s="2" t="s">
        <v>45</v>
      </c>
      <c r="D143" s="27">
        <v>6</v>
      </c>
    </row>
    <row r="144" spans="1:4" ht="20.100000000000001" customHeight="1" x14ac:dyDescent="0.25">
      <c r="A144" s="7" t="s">
        <v>50</v>
      </c>
      <c r="B144" s="4" t="s">
        <v>51</v>
      </c>
      <c r="C144" s="2" t="s">
        <v>10</v>
      </c>
      <c r="D144" s="27">
        <v>0</v>
      </c>
    </row>
    <row r="145" spans="1:4" s="9" customFormat="1" ht="30" customHeight="1" x14ac:dyDescent="0.25">
      <c r="A145" s="37" t="s">
        <v>52</v>
      </c>
      <c r="B145" s="38"/>
      <c r="C145" s="38"/>
      <c r="D145" s="39"/>
    </row>
    <row r="146" spans="1:4" ht="20.100000000000001" customHeight="1" x14ac:dyDescent="0.25">
      <c r="A146" s="7" t="s">
        <v>53</v>
      </c>
      <c r="B146" s="15" t="s">
        <v>9</v>
      </c>
      <c r="C146" s="2" t="s">
        <v>10</v>
      </c>
      <c r="D146" s="23">
        <v>0</v>
      </c>
    </row>
    <row r="147" spans="1:4" ht="20.100000000000001" customHeight="1" x14ac:dyDescent="0.25">
      <c r="A147" s="7" t="s">
        <v>54</v>
      </c>
      <c r="B147" s="4" t="s">
        <v>11</v>
      </c>
      <c r="C147" s="2" t="s">
        <v>10</v>
      </c>
      <c r="D147" s="23">
        <v>0</v>
      </c>
    </row>
    <row r="148" spans="1:4" ht="20.100000000000001" customHeight="1" x14ac:dyDescent="0.25">
      <c r="A148" s="7" t="s">
        <v>55</v>
      </c>
      <c r="B148" s="4" t="s">
        <v>12</v>
      </c>
      <c r="C148" s="2" t="s">
        <v>10</v>
      </c>
      <c r="D148" s="23">
        <v>785086</v>
      </c>
    </row>
    <row r="149" spans="1:4" ht="20.100000000000001" customHeight="1" x14ac:dyDescent="0.25">
      <c r="A149" s="7" t="s">
        <v>56</v>
      </c>
      <c r="B149" s="15" t="s">
        <v>23</v>
      </c>
      <c r="C149" s="2" t="s">
        <v>10</v>
      </c>
      <c r="D149" s="23">
        <v>0</v>
      </c>
    </row>
    <row r="150" spans="1:4" ht="20.100000000000001" customHeight="1" x14ac:dyDescent="0.25">
      <c r="A150" s="7" t="s">
        <v>57</v>
      </c>
      <c r="B150" s="15" t="s">
        <v>25</v>
      </c>
      <c r="C150" s="2" t="s">
        <v>10</v>
      </c>
      <c r="D150" s="23">
        <v>0</v>
      </c>
    </row>
    <row r="151" spans="1:4" ht="20.100000000000001" customHeight="1" x14ac:dyDescent="0.25">
      <c r="A151" s="7" t="s">
        <v>58</v>
      </c>
      <c r="B151" s="4" t="s">
        <v>27</v>
      </c>
      <c r="C151" s="2" t="s">
        <v>10</v>
      </c>
      <c r="D151" s="23">
        <f>D158+D169+D180+D191+D202</f>
        <v>1086632.6399999997</v>
      </c>
    </row>
    <row r="152" spans="1:4" s="9" customFormat="1" ht="30" customHeight="1" x14ac:dyDescent="0.25">
      <c r="A152" s="36" t="s">
        <v>59</v>
      </c>
      <c r="B152" s="36"/>
      <c r="C152" s="36"/>
      <c r="D152" s="36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27" t="s">
        <v>62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27" t="s">
        <v>64</v>
      </c>
    </row>
    <row r="155" spans="1:4" ht="30" customHeight="1" x14ac:dyDescent="0.25">
      <c r="A155" s="7" t="s">
        <v>65</v>
      </c>
      <c r="B155" s="3" t="s">
        <v>66</v>
      </c>
      <c r="C155" s="2" t="s">
        <v>67</v>
      </c>
      <c r="D155" s="23"/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23">
        <v>414303.96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23">
        <v>339936.95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23">
        <f>D156-D157</f>
        <v>74367.010000000009</v>
      </c>
    </row>
    <row r="159" spans="1:4" ht="30" customHeight="1" x14ac:dyDescent="0.25">
      <c r="A159" s="7" t="s">
        <v>74</v>
      </c>
      <c r="B159" s="3" t="s">
        <v>75</v>
      </c>
      <c r="C159" s="2" t="s">
        <v>10</v>
      </c>
      <c r="D159" s="23">
        <v>413423.25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21">
        <v>357858.95</v>
      </c>
    </row>
    <row r="161" spans="1:4" ht="30" customHeight="1" x14ac:dyDescent="0.25">
      <c r="A161" s="7" t="s">
        <v>78</v>
      </c>
      <c r="B161" s="3" t="s">
        <v>79</v>
      </c>
      <c r="C161" s="2" t="s">
        <v>10</v>
      </c>
      <c r="D161" s="23">
        <f>D159-D160</f>
        <v>55564.299999999988</v>
      </c>
    </row>
    <row r="162" spans="1:4" ht="30" customHeight="1" x14ac:dyDescent="0.25">
      <c r="A162" s="7" t="s">
        <v>80</v>
      </c>
      <c r="B162" s="3" t="s">
        <v>81</v>
      </c>
      <c r="C162" s="2" t="s">
        <v>10</v>
      </c>
      <c r="D162" s="23">
        <v>0</v>
      </c>
    </row>
    <row r="163" spans="1:4" s="9" customFormat="1" ht="30" customHeight="1" x14ac:dyDescent="0.25">
      <c r="A163" s="36" t="s">
        <v>59</v>
      </c>
      <c r="B163" s="36"/>
      <c r="C163" s="36"/>
      <c r="D163" s="36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27" t="s">
        <v>83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27" t="s">
        <v>123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32" t="s">
        <v>123</v>
      </c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23">
        <v>1156493.94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23">
        <v>947851.26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23">
        <f>D167-D168</f>
        <v>208642.67999999993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23">
        <v>1295926.98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23">
        <v>575845.16</v>
      </c>
    </row>
    <row r="172" spans="1:4" ht="30" x14ac:dyDescent="0.25">
      <c r="A172" s="7" t="s">
        <v>78</v>
      </c>
      <c r="B172" s="3" t="s">
        <v>79</v>
      </c>
      <c r="C172" s="2" t="s">
        <v>10</v>
      </c>
      <c r="D172" s="23">
        <f>D170-D171</f>
        <v>720081.82</v>
      </c>
    </row>
    <row r="173" spans="1:4" ht="30" x14ac:dyDescent="0.25">
      <c r="A173" s="7" t="s">
        <v>80</v>
      </c>
      <c r="B173" s="3" t="s">
        <v>81</v>
      </c>
      <c r="C173" s="2" t="s">
        <v>10</v>
      </c>
      <c r="D173" s="23">
        <v>0</v>
      </c>
    </row>
    <row r="174" spans="1:4" s="9" customFormat="1" ht="30" customHeight="1" x14ac:dyDescent="0.25">
      <c r="A174" s="36" t="s">
        <v>59</v>
      </c>
      <c r="B174" s="36"/>
      <c r="C174" s="36"/>
      <c r="D174" s="36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27" t="s">
        <v>82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27" t="s">
        <v>64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23"/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23">
        <v>336702.24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23">
        <v>272940.13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23">
        <f>D178-D179</f>
        <v>63762.109999999986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23">
        <v>328042.05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21">
        <v>283953.2</v>
      </c>
    </row>
    <row r="183" spans="1:4" ht="30" customHeight="1" x14ac:dyDescent="0.25">
      <c r="A183" s="7" t="s">
        <v>78</v>
      </c>
      <c r="B183" s="3" t="s">
        <v>79</v>
      </c>
      <c r="C183" s="2" t="s">
        <v>10</v>
      </c>
      <c r="D183" s="23">
        <f>D181-D182</f>
        <v>44088.849999999977</v>
      </c>
    </row>
    <row r="184" spans="1:4" ht="30" customHeight="1" x14ac:dyDescent="0.25">
      <c r="A184" s="7" t="s">
        <v>80</v>
      </c>
      <c r="B184" s="3" t="s">
        <v>81</v>
      </c>
      <c r="C184" s="2" t="s">
        <v>10</v>
      </c>
      <c r="D184" s="23">
        <v>0</v>
      </c>
    </row>
    <row r="185" spans="1:4" s="9" customFormat="1" ht="30" customHeight="1" x14ac:dyDescent="0.25">
      <c r="A185" s="36" t="s">
        <v>59</v>
      </c>
      <c r="B185" s="36"/>
      <c r="C185" s="36"/>
      <c r="D185" s="36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27" t="s">
        <v>84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27" t="s">
        <v>122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32"/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23">
        <v>819956.46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21">
        <v>681572.05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21">
        <f>D189-D190</f>
        <v>138384.40999999992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21">
        <v>833319.73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21">
        <v>681572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23">
        <f>D192-D193</f>
        <v>151747.72999999998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21" t="s">
        <v>149</v>
      </c>
    </row>
    <row r="196" spans="1:4" s="9" customFormat="1" ht="30" customHeight="1" x14ac:dyDescent="0.25">
      <c r="A196" s="36" t="s">
        <v>59</v>
      </c>
      <c r="B196" s="36"/>
      <c r="C196" s="36"/>
      <c r="D196" s="36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27" t="s">
        <v>119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27" t="s">
        <v>85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23"/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23">
        <v>2105947.9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23">
        <v>1504471.47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23">
        <f>D200-D201</f>
        <v>601476.42999999993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23">
        <v>1973443.79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23">
        <v>876899.75</v>
      </c>
    </row>
    <row r="205" spans="1:4" ht="30" x14ac:dyDescent="0.25">
      <c r="A205" s="7" t="s">
        <v>78</v>
      </c>
      <c r="B205" s="3" t="s">
        <v>79</v>
      </c>
      <c r="C205" s="2" t="s">
        <v>10</v>
      </c>
      <c r="D205" s="23">
        <f>D203-D204</f>
        <v>1096544.04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33">
        <v>0</v>
      </c>
    </row>
    <row r="207" spans="1:4" ht="31.5" customHeight="1" x14ac:dyDescent="0.25">
      <c r="A207" s="36" t="s">
        <v>150</v>
      </c>
      <c r="B207" s="36"/>
      <c r="C207" s="36"/>
      <c r="D207" s="36"/>
    </row>
    <row r="208" spans="1:4" ht="20.100000000000001" customHeight="1" x14ac:dyDescent="0.25">
      <c r="A208" s="7" t="s">
        <v>60</v>
      </c>
      <c r="B208" s="3" t="s">
        <v>61</v>
      </c>
      <c r="C208" s="2" t="s">
        <v>108</v>
      </c>
      <c r="D208" s="27" t="s">
        <v>120</v>
      </c>
    </row>
    <row r="209" spans="1:4" ht="20.100000000000001" customHeight="1" x14ac:dyDescent="0.25">
      <c r="A209" s="7" t="s">
        <v>63</v>
      </c>
      <c r="B209" s="3" t="s">
        <v>39</v>
      </c>
      <c r="C209" s="2" t="s">
        <v>108</v>
      </c>
      <c r="D209" s="27" t="s">
        <v>121</v>
      </c>
    </row>
    <row r="210" spans="1:4" x14ac:dyDescent="0.25">
      <c r="A210" s="7" t="s">
        <v>65</v>
      </c>
      <c r="B210" s="3" t="s">
        <v>66</v>
      </c>
      <c r="C210" s="2" t="s">
        <v>67</v>
      </c>
      <c r="D210" s="20" t="s">
        <v>134</v>
      </c>
    </row>
    <row r="211" spans="1:4" ht="20.100000000000001" customHeight="1" x14ac:dyDescent="0.25">
      <c r="A211" s="7" t="s">
        <v>68</v>
      </c>
      <c r="B211" s="3" t="s">
        <v>69</v>
      </c>
      <c r="C211" s="2" t="s">
        <v>10</v>
      </c>
      <c r="D211" s="20" t="s">
        <v>134</v>
      </c>
    </row>
    <row r="212" spans="1:4" ht="20.100000000000001" customHeight="1" x14ac:dyDescent="0.25">
      <c r="A212" s="7" t="s">
        <v>70</v>
      </c>
      <c r="B212" s="3" t="s">
        <v>71</v>
      </c>
      <c r="C212" s="2" t="s">
        <v>10</v>
      </c>
      <c r="D212" s="34" t="s">
        <v>134</v>
      </c>
    </row>
    <row r="213" spans="1:4" ht="20.100000000000001" customHeight="1" x14ac:dyDescent="0.25">
      <c r="A213" s="7" t="s">
        <v>72</v>
      </c>
      <c r="B213" s="3" t="s">
        <v>73</v>
      </c>
      <c r="C213" s="2" t="s">
        <v>10</v>
      </c>
      <c r="D213" s="34" t="s">
        <v>134</v>
      </c>
    </row>
    <row r="214" spans="1:4" ht="30" x14ac:dyDescent="0.25">
      <c r="A214" s="7" t="s">
        <v>74</v>
      </c>
      <c r="B214" s="3" t="s">
        <v>75</v>
      </c>
      <c r="C214" s="2" t="s">
        <v>10</v>
      </c>
      <c r="D214" s="34" t="s">
        <v>134</v>
      </c>
    </row>
    <row r="215" spans="1:4" ht="20.100000000000001" customHeight="1" x14ac:dyDescent="0.25">
      <c r="A215" s="7" t="s">
        <v>76</v>
      </c>
      <c r="B215" s="3" t="s">
        <v>77</v>
      </c>
      <c r="C215" s="2" t="s">
        <v>10</v>
      </c>
      <c r="D215" s="34" t="s">
        <v>134</v>
      </c>
    </row>
    <row r="216" spans="1:4" ht="30" customHeight="1" x14ac:dyDescent="0.25">
      <c r="A216" s="7" t="s">
        <v>78</v>
      </c>
      <c r="B216" s="3" t="s">
        <v>79</v>
      </c>
      <c r="C216" s="2" t="s">
        <v>10</v>
      </c>
      <c r="D216" s="34">
        <v>0</v>
      </c>
    </row>
    <row r="217" spans="1:4" ht="30" x14ac:dyDescent="0.25">
      <c r="A217" s="7" t="s">
        <v>80</v>
      </c>
      <c r="B217" s="3" t="s">
        <v>81</v>
      </c>
      <c r="C217" s="2" t="s">
        <v>10</v>
      </c>
      <c r="D217" s="34">
        <v>0</v>
      </c>
    </row>
    <row r="218" spans="1:4" s="9" customFormat="1" ht="30" customHeight="1" x14ac:dyDescent="0.25">
      <c r="A218" s="36" t="s">
        <v>86</v>
      </c>
      <c r="B218" s="36"/>
      <c r="C218" s="36"/>
      <c r="D218" s="36"/>
    </row>
    <row r="219" spans="1:4" ht="20.100000000000001" customHeight="1" x14ac:dyDescent="0.25">
      <c r="A219" s="7" t="s">
        <v>87</v>
      </c>
      <c r="B219" s="4" t="s">
        <v>44</v>
      </c>
      <c r="C219" s="2" t="s">
        <v>45</v>
      </c>
      <c r="D219" s="27">
        <v>9</v>
      </c>
    </row>
    <row r="220" spans="1:4" ht="20.100000000000001" customHeight="1" x14ac:dyDescent="0.25">
      <c r="A220" s="7" t="s">
        <v>88</v>
      </c>
      <c r="B220" s="4" t="s">
        <v>47</v>
      </c>
      <c r="C220" s="2" t="s">
        <v>45</v>
      </c>
      <c r="D220" s="27">
        <v>0</v>
      </c>
    </row>
    <row r="221" spans="1:4" ht="20.100000000000001" customHeight="1" x14ac:dyDescent="0.25">
      <c r="A221" s="7" t="s">
        <v>89</v>
      </c>
      <c r="B221" s="4" t="s">
        <v>49</v>
      </c>
      <c r="C221" s="2" t="s">
        <v>108</v>
      </c>
      <c r="D221" s="27">
        <v>9</v>
      </c>
    </row>
    <row r="222" spans="1:4" ht="20.100000000000001" customHeight="1" x14ac:dyDescent="0.25">
      <c r="A222" s="7" t="s">
        <v>90</v>
      </c>
      <c r="B222" s="4" t="s">
        <v>51</v>
      </c>
      <c r="C222" s="2" t="s">
        <v>10</v>
      </c>
      <c r="D222" s="27">
        <v>0</v>
      </c>
    </row>
    <row r="223" spans="1:4" s="9" customFormat="1" ht="30" customHeight="1" x14ac:dyDescent="0.25">
      <c r="A223" s="36" t="s">
        <v>118</v>
      </c>
      <c r="B223" s="36"/>
      <c r="C223" s="36"/>
      <c r="D223" s="36"/>
    </row>
    <row r="224" spans="1:4" ht="20.100000000000001" customHeight="1" x14ac:dyDescent="0.25">
      <c r="A224" s="7" t="s">
        <v>91</v>
      </c>
      <c r="B224" s="3" t="s">
        <v>92</v>
      </c>
      <c r="C224" s="2" t="s">
        <v>45</v>
      </c>
      <c r="D224" s="23">
        <v>63</v>
      </c>
    </row>
    <row r="225" spans="1:4" ht="20.100000000000001" customHeight="1" x14ac:dyDescent="0.25">
      <c r="A225" s="7" t="s">
        <v>93</v>
      </c>
      <c r="B225" s="3" t="s">
        <v>94</v>
      </c>
      <c r="C225" s="2" t="s">
        <v>95</v>
      </c>
      <c r="D225" s="23">
        <v>0</v>
      </c>
    </row>
    <row r="226" spans="1:4" ht="30" x14ac:dyDescent="0.25">
      <c r="A226" s="7" t="s">
        <v>96</v>
      </c>
      <c r="B226" s="3" t="s">
        <v>97</v>
      </c>
      <c r="C226" s="2" t="s">
        <v>10</v>
      </c>
      <c r="D226" s="23">
        <v>633007.91</v>
      </c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2017-05-03T09:14:37Z</dcterms:modified>
</cp:coreProperties>
</file>