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610" windowHeight="11640"/>
  </bookViews>
  <sheets>
    <sheet name="Форма 2.8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4" i="1" l="1"/>
  <c r="D16" i="1"/>
  <c r="D61" i="1" l="1"/>
  <c r="D22" i="1" l="1"/>
  <c r="D13" i="1"/>
  <c r="D70" i="1" l="1"/>
  <c r="D67" i="1"/>
  <c r="D58" i="1" l="1"/>
  <c r="D50" i="1" l="1"/>
  <c r="D44" i="1"/>
  <c r="D41" i="1"/>
  <c r="D38" i="1"/>
  <c r="D35" i="1"/>
  <c r="D29" i="1"/>
  <c r="D32" i="1"/>
  <c r="D198" i="1" l="1"/>
  <c r="D187" i="1"/>
  <c r="D176" i="1"/>
  <c r="D165" i="1"/>
  <c r="D154" i="1"/>
</calcChain>
</file>

<file path=xl/sharedStrings.xml><?xml version="1.0" encoding="utf-8"?>
<sst xmlns="http://schemas.openxmlformats.org/spreadsheetml/2006/main" count="665" uniqueCount="150">
  <si>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</si>
  <si>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</si>
  <si>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</si>
  <si>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</si>
  <si>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</si>
  <si>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</si>
  <si>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</si>
  <si>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</si>
  <si>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</si>
  <si>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</si>
  <si>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</si>
  <si>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</si>
  <si>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</si>
  <si>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</si>
  <si>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</si>
  <si>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</si>
  <si>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</si>
  <si>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</si>
  <si>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</si>
  <si>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</si>
  <si>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</si>
  <si>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</si>
  <si>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</si>
  <si>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</si>
  <si>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</si>
  <si>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</si>
  <si>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</si>
  <si>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</si>
  <si>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</si>
  <si>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</si>
  <si>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</si>
  <si>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</si>
  <si>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</si>
  <si>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</si>
  <si>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</si>
  <si>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</si>
  <si>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</si>
  <si>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</si>
  <si>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</si>
  <si>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</si>
  <si>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</si>
  <si>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</si>
  <si>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</si>
  <si>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</si>
  <si>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</si>
  <si>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</si>
  <si>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</si>
  <si>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</si>
  <si>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</si>
  <si>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</si>
  <si>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</si>
  <si>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</si>
  <si>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</si>
  <si>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</si>
  <si>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</si>
  <si>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</si>
  <si>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</si>
  <si>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</si>
  <si>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</si>
  <si>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</si>
  <si>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</si>
  <si>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</si>
  <si>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</si>
  <si>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</si>
  <si>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</si>
  <si>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</si>
  <si>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</si>
  <si>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</si>
  <si>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</si>
  <si>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</si>
  <si>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</si>
  <si>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</si>
  <si>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</si>
  <si>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</si>
  <si>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</si>
  <si>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</si>
  <si>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</si>
  <si>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</si>
  <si>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</si>
  <si>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</si>
  <si>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</si>
  <si>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</si>
  <si>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</si>
  <si>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</si>
  <si>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</si>
  <si>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</si>
  <si>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</si>
  <si>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</si>
  <si>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</si>
  <si>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</si>
  <si>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</si>
  <si>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</si>
  <si>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</si>
  <si>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</si>
  <si>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</si>
  <si>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</si>
  <si>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</si>
  <si>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</si>
  <si>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</si>
  <si>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</si>
  <si>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</si>
  <si>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</si>
  <si>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</si>
  <si>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</si>
  <si>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</si>
  <si>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</si>
  <si>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</si>
  <si>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</si>
  <si>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</si>
  <si>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</si>
  <si>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</si>
  <si>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</si>
  <si>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</si>
  <si>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</si>
  <si>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</si>
  <si>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</si>
  <si>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</si>
  <si>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</si>
  <si>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</si>
  <si>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</si>
  <si>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</si>
  <si>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</si>
  <si>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</si>
  <si>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</si>
  <si>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</si>
  <si>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</si>
  <si>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</si>
  <si>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</si>
  <si>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</si>
  <si>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</si>
  <si>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</si>
  <si>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</si>
  <si>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</si>
  <si>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</si>
  <si>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</si>
  <si>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</si>
  <si>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</si>
  <si>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</si>
  <si>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</si>
  <si>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</si>
  <si>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</si>
  <si>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</si>
  <si>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Охрана прилегающей территории, контроль доступа</t>
  </si>
  <si>
    <t>Ежедневно</t>
  </si>
  <si>
    <t>Постоянно</t>
  </si>
  <si>
    <t>1 раз в месяц</t>
  </si>
  <si>
    <t>шт.</t>
  </si>
  <si>
    <t>28/03/2017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</si>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</sst>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9"/>
  <sheetViews>
    <sheetView tabSelected="1" topLeftCell="A50" workbookViewId="0">
      <selection activeCell="H59" sqref="H59"/>
    </sheetView>
  </sheetViews>
  <sheetFormatPr defaultRowHeight="15" x14ac:dyDescent="0.25"/>
  <cols>
    <col min="1" max="1" width="5.7109375" style="8" customWidth="1"/>
    <col min="2" max="2" width="58.42578125" customWidth="1"/>
    <col min="3" max="3" width="10.7109375" customWidth="1"/>
    <col min="4" max="4" width="50.7109375" style="48" customWidth="1"/>
    <col min="5" max="5" width="10.5703125" bestFit="1" customWidth="1"/>
  </cols>
  <sheetData>
    <row r="1" spans="1:4" ht="45" customHeight="1" x14ac:dyDescent="0.25">
      <c r="A1" s="31" t="s">
        <v>0</v>
      </c>
      <c r="B1" s="31"/>
      <c r="C1" s="31"/>
      <c r="D1" s="31"/>
    </row>
    <row r="2" spans="1:4" x14ac:dyDescent="0.25">
      <c r="A2" s="6"/>
      <c r="B2" s="1"/>
      <c r="C2" s="1"/>
      <c r="D2" s="36"/>
    </row>
    <row r="3" spans="1:4" ht="15.75" thickBot="1" x14ac:dyDescent="0.3">
      <c r="A3" s="6"/>
      <c r="B3" s="1"/>
      <c r="C3" s="1"/>
      <c r="D3" s="36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7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8" t="s">
        <v>147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9" t="s">
        <v>148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9" t="s">
        <v>149</v>
      </c>
    </row>
    <row r="8" spans="1:4" ht="30" customHeight="1" x14ac:dyDescent="0.25">
      <c r="A8" s="32" t="s">
        <v>8</v>
      </c>
      <c r="B8" s="32"/>
      <c r="C8" s="32"/>
      <c r="D8" s="32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40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40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40">
        <v>761791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40">
        <v>2403486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40">
        <f>D12</f>
        <v>2403486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40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40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40">
        <f>D17+D18+D19+D20+D21</f>
        <v>1704160</v>
      </c>
    </row>
    <row r="17" spans="1:5" ht="20.100000000000001" customHeight="1" x14ac:dyDescent="0.25">
      <c r="A17" s="7" t="s">
        <v>15</v>
      </c>
      <c r="B17" s="5" t="s">
        <v>113</v>
      </c>
      <c r="C17" s="2" t="s">
        <v>10</v>
      </c>
      <c r="D17" s="40">
        <v>1696960</v>
      </c>
      <c r="E17" s="24"/>
    </row>
    <row r="18" spans="1:5" ht="20.100000000000001" customHeight="1" x14ac:dyDescent="0.25">
      <c r="A18" s="7" t="s">
        <v>16</v>
      </c>
      <c r="B18" s="5" t="s">
        <v>114</v>
      </c>
      <c r="C18" s="2" t="s">
        <v>10</v>
      </c>
      <c r="D18" s="40">
        <v>0</v>
      </c>
    </row>
    <row r="19" spans="1:5" ht="20.100000000000001" customHeight="1" x14ac:dyDescent="0.25">
      <c r="A19" s="7" t="s">
        <v>17</v>
      </c>
      <c r="B19" s="5" t="s">
        <v>115</v>
      </c>
      <c r="C19" s="2" t="s">
        <v>10</v>
      </c>
      <c r="D19" s="40">
        <v>0</v>
      </c>
    </row>
    <row r="20" spans="1:5" ht="26.25" customHeight="1" x14ac:dyDescent="0.25">
      <c r="A20" s="7" t="s">
        <v>18</v>
      </c>
      <c r="B20" s="5" t="s">
        <v>116</v>
      </c>
      <c r="C20" s="2" t="s">
        <v>10</v>
      </c>
      <c r="D20" s="40">
        <v>7200</v>
      </c>
    </row>
    <row r="21" spans="1:5" ht="20.100000000000001" customHeight="1" x14ac:dyDescent="0.25">
      <c r="A21" s="7" t="s">
        <v>19</v>
      </c>
      <c r="B21" s="5" t="s">
        <v>117</v>
      </c>
      <c r="C21" s="2" t="s">
        <v>10</v>
      </c>
      <c r="D21" s="40">
        <v>0</v>
      </c>
    </row>
    <row r="22" spans="1:5" ht="20.100000000000001" customHeight="1" x14ac:dyDescent="0.25">
      <c r="A22" s="7" t="s">
        <v>20</v>
      </c>
      <c r="B22" s="3" t="s">
        <v>21</v>
      </c>
      <c r="C22" s="2" t="s">
        <v>10</v>
      </c>
      <c r="D22" s="40">
        <f>D16</f>
        <v>1704160</v>
      </c>
    </row>
    <row r="23" spans="1:5" ht="20.100000000000001" customHeight="1" x14ac:dyDescent="0.25">
      <c r="A23" s="7" t="s">
        <v>22</v>
      </c>
      <c r="B23" s="3" t="s">
        <v>23</v>
      </c>
      <c r="C23" s="2" t="s">
        <v>10</v>
      </c>
      <c r="D23" s="40">
        <v>0</v>
      </c>
    </row>
    <row r="24" spans="1:5" ht="20.100000000000001" customHeight="1" x14ac:dyDescent="0.25">
      <c r="A24" s="7" t="s">
        <v>24</v>
      </c>
      <c r="B24" s="4" t="s">
        <v>25</v>
      </c>
      <c r="C24" s="2" t="s">
        <v>10</v>
      </c>
      <c r="D24" s="40">
        <v>0</v>
      </c>
    </row>
    <row r="25" spans="1:5" ht="20.100000000000001" customHeight="1" x14ac:dyDescent="0.25">
      <c r="A25" s="7" t="s">
        <v>26</v>
      </c>
      <c r="B25" s="4" t="s">
        <v>27</v>
      </c>
      <c r="C25" s="2" t="s">
        <v>10</v>
      </c>
      <c r="D25" s="40">
        <v>915638</v>
      </c>
    </row>
    <row r="26" spans="1:5" s="9" customFormat="1" ht="30" customHeight="1" x14ac:dyDescent="0.25">
      <c r="A26" s="26" t="s">
        <v>28</v>
      </c>
      <c r="B26" s="26"/>
      <c r="C26" s="26"/>
      <c r="D26" s="26"/>
    </row>
    <row r="27" spans="1:5" s="9" customFormat="1" ht="11.25" customHeight="1" x14ac:dyDescent="0.25">
      <c r="A27" s="16"/>
      <c r="B27" s="16"/>
      <c r="C27" s="16"/>
      <c r="D27" s="25"/>
    </row>
    <row r="28" spans="1:5" ht="21" customHeight="1" x14ac:dyDescent="0.25">
      <c r="A28" s="7" t="s">
        <v>29</v>
      </c>
      <c r="B28" s="4" t="s">
        <v>30</v>
      </c>
      <c r="C28" s="2" t="s">
        <v>108</v>
      </c>
      <c r="D28" s="17" t="s">
        <v>135</v>
      </c>
    </row>
    <row r="29" spans="1:5" ht="20.100000000000001" customHeight="1" x14ac:dyDescent="0.25">
      <c r="A29" s="7" t="s">
        <v>31</v>
      </c>
      <c r="B29" s="4" t="s">
        <v>32</v>
      </c>
      <c r="C29" s="2" t="s">
        <v>10</v>
      </c>
      <c r="D29" s="41">
        <f>21545.12*12</f>
        <v>258541.44</v>
      </c>
    </row>
    <row r="30" spans="1:5" ht="10.5" customHeight="1" x14ac:dyDescent="0.25">
      <c r="A30" s="7"/>
      <c r="B30" s="4"/>
      <c r="C30" s="2"/>
      <c r="D30" s="17"/>
    </row>
    <row r="31" spans="1:5" ht="20.100000000000001" customHeight="1" x14ac:dyDescent="0.25">
      <c r="A31" s="7" t="s">
        <v>29</v>
      </c>
      <c r="B31" s="4" t="s">
        <v>30</v>
      </c>
      <c r="C31" s="2" t="s">
        <v>108</v>
      </c>
      <c r="D31" s="17" t="s">
        <v>124</v>
      </c>
    </row>
    <row r="32" spans="1:5" ht="20.100000000000001" customHeight="1" x14ac:dyDescent="0.25">
      <c r="A32" s="7" t="s">
        <v>31</v>
      </c>
      <c r="B32" s="4" t="s">
        <v>32</v>
      </c>
      <c r="C32" s="2" t="s">
        <v>10</v>
      </c>
      <c r="D32" s="41">
        <f>18489.24*12</f>
        <v>221870.88</v>
      </c>
    </row>
    <row r="33" spans="1:4" s="9" customFormat="1" ht="11.25" customHeight="1" x14ac:dyDescent="0.25">
      <c r="A33" s="16"/>
      <c r="B33" s="16"/>
      <c r="C33" s="16"/>
      <c r="D33" s="25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17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41">
        <f>9277.66*12</f>
        <v>111331.92</v>
      </c>
    </row>
    <row r="36" spans="1:4" ht="10.5" customHeight="1" x14ac:dyDescent="0.25">
      <c r="A36" s="7"/>
      <c r="B36" s="4"/>
      <c r="C36" s="2"/>
      <c r="D36" s="17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17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41">
        <f>26756.73*12</f>
        <v>321080.76</v>
      </c>
    </row>
    <row r="39" spans="1:4" s="9" customFormat="1" ht="11.25" customHeight="1" x14ac:dyDescent="0.25">
      <c r="A39" s="16"/>
      <c r="B39" s="16"/>
      <c r="C39" s="16"/>
      <c r="D39" s="25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18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41">
        <f>4054.05*12</f>
        <v>48648.600000000006</v>
      </c>
    </row>
    <row r="42" spans="1:4" ht="10.5" customHeight="1" x14ac:dyDescent="0.25">
      <c r="A42" s="7"/>
      <c r="B42" s="4"/>
      <c r="C42" s="2"/>
      <c r="D42" s="17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18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41">
        <f>2250*12</f>
        <v>27000</v>
      </c>
    </row>
    <row r="45" spans="1:4" s="9" customFormat="1" ht="11.25" customHeight="1" x14ac:dyDescent="0.25">
      <c r="A45" s="16"/>
      <c r="B45" s="16"/>
      <c r="C45" s="16"/>
      <c r="D45" s="42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18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41">
        <v>0</v>
      </c>
    </row>
    <row r="48" spans="1:4" ht="10.5" customHeight="1" x14ac:dyDescent="0.25">
      <c r="A48" s="7"/>
      <c r="B48" s="4"/>
      <c r="C48" s="2"/>
      <c r="D48" s="17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18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41">
        <f>(35046*10)+11175+17936</f>
        <v>379571</v>
      </c>
    </row>
    <row r="51" spans="1:4" ht="10.5" customHeight="1" x14ac:dyDescent="0.25">
      <c r="A51" s="7"/>
      <c r="B51" s="4"/>
      <c r="C51" s="2"/>
      <c r="D51" s="17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17" t="s">
        <v>142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41">
        <v>219464.64</v>
      </c>
    </row>
    <row r="54" spans="1:4" ht="10.5" customHeight="1" x14ac:dyDescent="0.25">
      <c r="A54" s="7"/>
      <c r="B54" s="4"/>
      <c r="C54" s="2"/>
      <c r="D54" s="17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17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43">
        <v>204037.87</v>
      </c>
    </row>
    <row r="57" spans="1:4" ht="33.75" customHeight="1" x14ac:dyDescent="0.25">
      <c r="A57" s="7" t="s">
        <v>29</v>
      </c>
      <c r="B57" s="4" t="s">
        <v>30</v>
      </c>
      <c r="C57" s="2" t="s">
        <v>108</v>
      </c>
      <c r="D57" s="17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43">
        <f>0.235*8108.1*12</f>
        <v>22864.841999999997</v>
      </c>
    </row>
    <row r="59" spans="1:4" s="9" customFormat="1" ht="11.25" customHeight="1" x14ac:dyDescent="0.25">
      <c r="A59" s="16"/>
      <c r="B59" s="16"/>
      <c r="C59" s="16"/>
      <c r="D59" s="25"/>
    </row>
    <row r="60" spans="1:4" ht="44.25" customHeight="1" x14ac:dyDescent="0.25">
      <c r="A60" s="7" t="s">
        <v>29</v>
      </c>
      <c r="B60" s="4" t="s">
        <v>30</v>
      </c>
      <c r="C60" s="2" t="s">
        <v>108</v>
      </c>
      <c r="D60" s="17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43">
        <f>25.59*8108.1</f>
        <v>207486.27900000001</v>
      </c>
    </row>
    <row r="62" spans="1:4" ht="10.5" customHeight="1" x14ac:dyDescent="0.25">
      <c r="A62" s="7"/>
      <c r="B62" s="4"/>
      <c r="C62" s="2"/>
      <c r="D62" s="17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18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43">
        <f>34.45*8108.1</f>
        <v>279324.04500000004</v>
      </c>
    </row>
    <row r="65" spans="1:4" s="9" customFormat="1" ht="11.25" customHeight="1" x14ac:dyDescent="0.25">
      <c r="A65" s="16"/>
      <c r="B65" s="16"/>
      <c r="C65" s="16"/>
      <c r="D65" s="42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18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43">
        <f>6.04*8108.1</f>
        <v>48972.923999999999</v>
      </c>
    </row>
    <row r="68" spans="1:4" ht="10.5" customHeight="1" x14ac:dyDescent="0.25">
      <c r="A68" s="7"/>
      <c r="B68" s="4"/>
      <c r="C68" s="2"/>
      <c r="D68" s="17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18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43">
        <f>3.63*8108.1</f>
        <v>29432.403000000002</v>
      </c>
    </row>
    <row r="71" spans="1:4" s="9" customFormat="1" ht="11.25" customHeight="1" x14ac:dyDescent="0.25">
      <c r="A71" s="16"/>
      <c r="B71" s="16"/>
      <c r="C71" s="16"/>
      <c r="D71" s="25"/>
    </row>
    <row r="72" spans="1:4" s="9" customFormat="1" ht="45" customHeight="1" x14ac:dyDescent="0.25">
      <c r="A72" s="33" t="s">
        <v>33</v>
      </c>
      <c r="B72" s="34"/>
      <c r="C72" s="34"/>
      <c r="D72" s="35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6.2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6.2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143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15.67</v>
      </c>
    </row>
    <row r="85" spans="1:4" ht="27.7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7.75" customHeight="1" x14ac:dyDescent="0.25">
      <c r="A89" s="7" t="s">
        <v>34</v>
      </c>
      <c r="B89" s="4" t="s">
        <v>35</v>
      </c>
      <c r="C89" s="2" t="s">
        <v>108</v>
      </c>
      <c r="D89" s="18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8.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9" t="s">
        <v>145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146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19">
        <v>2250</v>
      </c>
    </row>
    <row r="97" spans="1:4" ht="27.75" customHeight="1" x14ac:dyDescent="0.25">
      <c r="A97" s="7" t="s">
        <v>34</v>
      </c>
      <c r="B97" s="4" t="s">
        <v>35</v>
      </c>
      <c r="C97" s="2" t="s">
        <v>108</v>
      </c>
      <c r="D97" s="18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123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123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 t="s">
        <v>123</v>
      </c>
    </row>
    <row r="101" spans="1:4" ht="28.5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143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139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>
        <v>59.22</v>
      </c>
    </row>
    <row r="105" spans="1:4" ht="28.5" customHeight="1" x14ac:dyDescent="0.25">
      <c r="A105" s="7" t="s">
        <v>34</v>
      </c>
      <c r="B105" s="4" t="s">
        <v>35</v>
      </c>
      <c r="C105" s="2" t="s">
        <v>108</v>
      </c>
      <c r="D105" s="17" t="s">
        <v>142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143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139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>
        <v>61.55</v>
      </c>
    </row>
    <row r="109" spans="1:4" ht="27.7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143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9.6999999999999993</v>
      </c>
    </row>
    <row r="113" spans="1:4" ht="27.75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143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27.7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143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7.75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144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7">
        <v>36.450000000000003</v>
      </c>
    </row>
    <row r="125" spans="1:4" ht="27.75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143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7">
        <v>7.89</v>
      </c>
    </row>
    <row r="129" spans="1:4" ht="29.25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8" t="s">
        <v>143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8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7">
        <v>2.52</v>
      </c>
    </row>
    <row r="133" spans="1:4" s="9" customFormat="1" ht="30" customHeight="1" x14ac:dyDescent="0.25">
      <c r="A133" s="28" t="s">
        <v>42</v>
      </c>
      <c r="B133" s="29"/>
      <c r="C133" s="29"/>
      <c r="D133" s="30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8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8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0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17">
        <v>0</v>
      </c>
    </row>
    <row r="138" spans="1:4" s="9" customFormat="1" ht="30" customHeight="1" x14ac:dyDescent="0.25">
      <c r="A138" s="28" t="s">
        <v>52</v>
      </c>
      <c r="B138" s="29"/>
      <c r="C138" s="29"/>
      <c r="D138" s="30"/>
    </row>
    <row r="139" spans="1:4" ht="20.100000000000001" customHeight="1" x14ac:dyDescent="0.25">
      <c r="A139" s="7" t="s">
        <v>53</v>
      </c>
      <c r="B139" s="15" t="s">
        <v>9</v>
      </c>
      <c r="C139" s="2" t="s">
        <v>10</v>
      </c>
      <c r="D139" s="19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19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19">
        <v>1002770</v>
      </c>
    </row>
    <row r="142" spans="1:4" ht="20.100000000000001" customHeight="1" x14ac:dyDescent="0.25">
      <c r="A142" s="7" t="s">
        <v>56</v>
      </c>
      <c r="B142" s="15" t="s">
        <v>23</v>
      </c>
      <c r="C142" s="2" t="s">
        <v>10</v>
      </c>
      <c r="D142" s="19">
        <v>0</v>
      </c>
    </row>
    <row r="143" spans="1:4" ht="20.100000000000001" customHeight="1" x14ac:dyDescent="0.25">
      <c r="A143" s="7" t="s">
        <v>57</v>
      </c>
      <c r="B143" s="15" t="s">
        <v>25</v>
      </c>
      <c r="C143" s="2" t="s">
        <v>10</v>
      </c>
      <c r="D143" s="19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19">
        <v>1246616</v>
      </c>
    </row>
    <row r="145" spans="1:4" s="9" customFormat="1" ht="30" customHeight="1" x14ac:dyDescent="0.25">
      <c r="A145" s="26" t="s">
        <v>59</v>
      </c>
      <c r="B145" s="26"/>
      <c r="C145" s="26"/>
      <c r="D145" s="26"/>
    </row>
    <row r="146" spans="1:4" ht="20.100000000000001" customHeight="1" x14ac:dyDescent="0.25">
      <c r="A146" s="7" t="s">
        <v>60</v>
      </c>
      <c r="B146" s="3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3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3" t="s">
        <v>66</v>
      </c>
      <c r="C148" s="2" t="s">
        <v>67</v>
      </c>
      <c r="D148" s="43">
        <v>0</v>
      </c>
    </row>
    <row r="149" spans="1:4" ht="20.100000000000001" customHeight="1" x14ac:dyDescent="0.25">
      <c r="A149" s="7" t="s">
        <v>68</v>
      </c>
      <c r="B149" s="3" t="s">
        <v>69</v>
      </c>
      <c r="C149" s="2" t="s">
        <v>10</v>
      </c>
      <c r="D149" s="43">
        <v>336678</v>
      </c>
    </row>
    <row r="150" spans="1:4" ht="20.100000000000001" customHeight="1" x14ac:dyDescent="0.25">
      <c r="A150" s="7" t="s">
        <v>70</v>
      </c>
      <c r="B150" s="3" t="s">
        <v>71</v>
      </c>
      <c r="C150" s="2" t="s">
        <v>10</v>
      </c>
      <c r="D150" s="43">
        <v>280861</v>
      </c>
    </row>
    <row r="151" spans="1:4" ht="20.100000000000001" customHeight="1" x14ac:dyDescent="0.25">
      <c r="A151" s="7" t="s">
        <v>72</v>
      </c>
      <c r="B151" s="3" t="s">
        <v>73</v>
      </c>
      <c r="C151" s="2" t="s">
        <v>10</v>
      </c>
      <c r="D151" s="43">
        <v>125060</v>
      </c>
    </row>
    <row r="152" spans="1:4" ht="30" customHeight="1" x14ac:dyDescent="0.25">
      <c r="A152" s="7" t="s">
        <v>74</v>
      </c>
      <c r="B152" s="3" t="s">
        <v>75</v>
      </c>
      <c r="C152" s="2" t="s">
        <v>10</v>
      </c>
      <c r="D152" s="43">
        <v>391601</v>
      </c>
    </row>
    <row r="153" spans="1:4" ht="20.100000000000001" customHeight="1" x14ac:dyDescent="0.25">
      <c r="A153" s="7" t="s">
        <v>76</v>
      </c>
      <c r="B153" s="3" t="s">
        <v>77</v>
      </c>
      <c r="C153" s="2" t="s">
        <v>10</v>
      </c>
      <c r="D153" s="44">
        <v>338972</v>
      </c>
    </row>
    <row r="154" spans="1:4" ht="30" customHeight="1" x14ac:dyDescent="0.25">
      <c r="A154" s="7" t="s">
        <v>78</v>
      </c>
      <c r="B154" s="3" t="s">
        <v>79</v>
      </c>
      <c r="C154" s="2" t="s">
        <v>10</v>
      </c>
      <c r="D154" s="45">
        <f>D152-D153</f>
        <v>52629</v>
      </c>
    </row>
    <row r="155" spans="1:4" ht="30" customHeight="1" x14ac:dyDescent="0.25">
      <c r="A155" s="20" t="s">
        <v>80</v>
      </c>
      <c r="B155" s="21" t="s">
        <v>81</v>
      </c>
      <c r="C155" s="22" t="s">
        <v>10</v>
      </c>
      <c r="D155" s="19">
        <v>0</v>
      </c>
    </row>
    <row r="156" spans="1:4" s="9" customFormat="1" ht="30" customHeight="1" x14ac:dyDescent="0.25">
      <c r="A156" s="27" t="s">
        <v>59</v>
      </c>
      <c r="B156" s="27"/>
      <c r="C156" s="27"/>
      <c r="D156" s="27"/>
    </row>
    <row r="157" spans="1:4" ht="20.100000000000001" customHeight="1" x14ac:dyDescent="0.25">
      <c r="A157" s="20" t="s">
        <v>60</v>
      </c>
      <c r="B157" s="21" t="s">
        <v>61</v>
      </c>
      <c r="C157" s="22" t="s">
        <v>108</v>
      </c>
      <c r="D157" s="17" t="s">
        <v>83</v>
      </c>
    </row>
    <row r="158" spans="1:4" ht="20.100000000000001" customHeight="1" x14ac:dyDescent="0.25">
      <c r="A158" s="20" t="s">
        <v>63</v>
      </c>
      <c r="B158" s="21" t="s">
        <v>39</v>
      </c>
      <c r="C158" s="22" t="s">
        <v>108</v>
      </c>
      <c r="D158" s="17" t="s">
        <v>123</v>
      </c>
    </row>
    <row r="159" spans="1:4" x14ac:dyDescent="0.25">
      <c r="A159" s="20" t="s">
        <v>65</v>
      </c>
      <c r="B159" s="21" t="s">
        <v>66</v>
      </c>
      <c r="C159" s="22" t="s">
        <v>67</v>
      </c>
      <c r="D159" s="23" t="s">
        <v>123</v>
      </c>
    </row>
    <row r="160" spans="1:4" ht="20.100000000000001" customHeight="1" x14ac:dyDescent="0.25">
      <c r="A160" s="20" t="s">
        <v>68</v>
      </c>
      <c r="B160" s="21" t="s">
        <v>69</v>
      </c>
      <c r="C160" s="22" t="s">
        <v>10</v>
      </c>
      <c r="D160" s="43">
        <v>808620</v>
      </c>
    </row>
    <row r="161" spans="1:4" ht="20.100000000000001" customHeight="1" x14ac:dyDescent="0.25">
      <c r="A161" s="20" t="s">
        <v>70</v>
      </c>
      <c r="B161" s="21" t="s">
        <v>71</v>
      </c>
      <c r="C161" s="22" t="s">
        <v>10</v>
      </c>
      <c r="D161" s="43">
        <v>677402</v>
      </c>
    </row>
    <row r="162" spans="1:4" ht="20.100000000000001" customHeight="1" x14ac:dyDescent="0.25">
      <c r="A162" s="20" t="s">
        <v>72</v>
      </c>
      <c r="B162" s="21" t="s">
        <v>73</v>
      </c>
      <c r="C162" s="22" t="s">
        <v>10</v>
      </c>
      <c r="D162" s="43">
        <v>415599</v>
      </c>
    </row>
    <row r="163" spans="1:4" ht="30" x14ac:dyDescent="0.25">
      <c r="A163" s="20" t="s">
        <v>74</v>
      </c>
      <c r="B163" s="21" t="s">
        <v>75</v>
      </c>
      <c r="C163" s="22" t="s">
        <v>10</v>
      </c>
      <c r="D163" s="43">
        <v>900044</v>
      </c>
    </row>
    <row r="164" spans="1:4" ht="20.100000000000001" customHeight="1" x14ac:dyDescent="0.25">
      <c r="A164" s="20" t="s">
        <v>76</v>
      </c>
      <c r="B164" s="21" t="s">
        <v>77</v>
      </c>
      <c r="C164" s="22" t="s">
        <v>10</v>
      </c>
      <c r="D164" s="23">
        <v>399935</v>
      </c>
    </row>
    <row r="165" spans="1:4" ht="30" x14ac:dyDescent="0.25">
      <c r="A165" s="20" t="s">
        <v>78</v>
      </c>
      <c r="B165" s="21" t="s">
        <v>79</v>
      </c>
      <c r="C165" s="22" t="s">
        <v>10</v>
      </c>
      <c r="D165" s="43">
        <f>D163-D164</f>
        <v>500109</v>
      </c>
    </row>
    <row r="166" spans="1:4" ht="30" x14ac:dyDescent="0.25">
      <c r="A166" s="20" t="s">
        <v>80</v>
      </c>
      <c r="B166" s="21" t="s">
        <v>81</v>
      </c>
      <c r="C166" s="22" t="s">
        <v>10</v>
      </c>
      <c r="D166" s="19">
        <v>0</v>
      </c>
    </row>
    <row r="167" spans="1:4" s="9" customFormat="1" ht="30" customHeight="1" x14ac:dyDescent="0.25">
      <c r="A167" s="26" t="s">
        <v>59</v>
      </c>
      <c r="B167" s="26"/>
      <c r="C167" s="26"/>
      <c r="D167" s="26"/>
    </row>
    <row r="168" spans="1:4" ht="20.100000000000001" customHeight="1" x14ac:dyDescent="0.25">
      <c r="A168" s="7" t="s">
        <v>60</v>
      </c>
      <c r="B168" s="3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3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3" t="s">
        <v>66</v>
      </c>
      <c r="C170" s="2" t="s">
        <v>67</v>
      </c>
      <c r="D170" s="43">
        <v>0</v>
      </c>
    </row>
    <row r="171" spans="1:4" ht="20.100000000000001" customHeight="1" x14ac:dyDescent="0.25">
      <c r="A171" s="7" t="s">
        <v>68</v>
      </c>
      <c r="B171" s="3" t="s">
        <v>69</v>
      </c>
      <c r="C171" s="2" t="s">
        <v>10</v>
      </c>
      <c r="D171" s="43">
        <v>313481</v>
      </c>
    </row>
    <row r="172" spans="1:4" ht="20.100000000000001" customHeight="1" x14ac:dyDescent="0.25">
      <c r="A172" s="7" t="s">
        <v>70</v>
      </c>
      <c r="B172" s="3" t="s">
        <v>71</v>
      </c>
      <c r="C172" s="2" t="s">
        <v>10</v>
      </c>
      <c r="D172" s="43">
        <v>240002</v>
      </c>
    </row>
    <row r="173" spans="1:4" ht="20.100000000000001" customHeight="1" x14ac:dyDescent="0.25">
      <c r="A173" s="7" t="s">
        <v>72</v>
      </c>
      <c r="B173" s="3" t="s">
        <v>73</v>
      </c>
      <c r="C173" s="2" t="s">
        <v>10</v>
      </c>
      <c r="D173" s="43">
        <v>111967</v>
      </c>
    </row>
    <row r="174" spans="1:4" ht="30" x14ac:dyDescent="0.25">
      <c r="A174" s="7" t="s">
        <v>74</v>
      </c>
      <c r="B174" s="3" t="s">
        <v>75</v>
      </c>
      <c r="C174" s="2" t="s">
        <v>10</v>
      </c>
      <c r="D174" s="43">
        <v>275866</v>
      </c>
    </row>
    <row r="175" spans="1:4" ht="20.100000000000001" customHeight="1" x14ac:dyDescent="0.25">
      <c r="A175" s="7" t="s">
        <v>76</v>
      </c>
      <c r="B175" s="3" t="s">
        <v>77</v>
      </c>
      <c r="C175" s="2" t="s">
        <v>10</v>
      </c>
      <c r="D175" s="44">
        <v>238791</v>
      </c>
    </row>
    <row r="176" spans="1:4" ht="30" customHeight="1" x14ac:dyDescent="0.25">
      <c r="A176" s="7" t="s">
        <v>78</v>
      </c>
      <c r="B176" s="3" t="s">
        <v>79</v>
      </c>
      <c r="C176" s="2" t="s">
        <v>10</v>
      </c>
      <c r="D176" s="45">
        <f>D174-D175</f>
        <v>37075</v>
      </c>
    </row>
    <row r="177" spans="1:4" ht="30" customHeight="1" x14ac:dyDescent="0.25">
      <c r="A177" s="7" t="s">
        <v>80</v>
      </c>
      <c r="B177" s="3" t="s">
        <v>81</v>
      </c>
      <c r="C177" s="2" t="s">
        <v>10</v>
      </c>
      <c r="D177" s="19">
        <v>0</v>
      </c>
    </row>
    <row r="178" spans="1:4" s="9" customFormat="1" ht="30" customHeight="1" x14ac:dyDescent="0.25">
      <c r="A178" s="26" t="s">
        <v>59</v>
      </c>
      <c r="B178" s="26"/>
      <c r="C178" s="26"/>
      <c r="D178" s="26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23">
        <v>0</v>
      </c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43">
        <v>836896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46">
        <v>533687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46">
        <v>293792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46">
        <v>816731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46">
        <v>773880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46">
        <f>D185-D186</f>
        <v>42851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47" t="s">
        <v>141</v>
      </c>
    </row>
    <row r="189" spans="1:4" s="9" customFormat="1" ht="30" customHeight="1" x14ac:dyDescent="0.25">
      <c r="A189" s="26" t="s">
        <v>59</v>
      </c>
      <c r="B189" s="26"/>
      <c r="C189" s="26"/>
      <c r="D189" s="26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43">
        <v>0</v>
      </c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43">
        <v>1174392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43">
        <v>1105305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43">
        <v>436935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43">
        <v>1434069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43">
        <v>637230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43">
        <f>D196-D197</f>
        <v>796839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41">
        <v>0</v>
      </c>
    </row>
    <row r="200" spans="1:4" ht="31.5" customHeight="1" x14ac:dyDescent="0.25">
      <c r="A200" s="26" t="s">
        <v>59</v>
      </c>
      <c r="B200" s="26"/>
      <c r="C200" s="26"/>
      <c r="D200" s="26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45" t="s">
        <v>141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45" t="s">
        <v>141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45" t="s">
        <v>141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45" t="s">
        <v>141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45" t="s">
        <v>141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45" t="s">
        <v>141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45" t="s">
        <v>141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45" t="s">
        <v>141</v>
      </c>
    </row>
    <row r="211" spans="1:4" s="9" customFormat="1" ht="30" customHeight="1" x14ac:dyDescent="0.25">
      <c r="A211" s="26" t="s">
        <v>86</v>
      </c>
      <c r="B211" s="26"/>
      <c r="C211" s="26"/>
      <c r="D211" s="26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3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3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0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6" t="s">
        <v>118</v>
      </c>
      <c r="B216" s="26"/>
      <c r="C216" s="26"/>
      <c r="D216" s="26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43">
        <v>131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43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43">
        <v>1176422.53</v>
      </c>
    </row>
  </sheetData>
  <mergeCells count="14">
    <mergeCell ref="A138:D138"/>
    <mergeCell ref="A1:D1"/>
    <mergeCell ref="A8:D8"/>
    <mergeCell ref="A26:D26"/>
    <mergeCell ref="A72:D72"/>
    <mergeCell ref="A133:D133"/>
    <mergeCell ref="A216:D216"/>
    <mergeCell ref="A200:D200"/>
    <mergeCell ref="A145:D145"/>
    <mergeCell ref="A156:D156"/>
    <mergeCell ref="A167:D167"/>
    <mergeCell ref="A178:D178"/>
    <mergeCell ref="A189:D189"/>
    <mergeCell ref="A211:D211"/>
  </mergeCells>
  <pageMargins left="0.7" right="0.7" top="0.75" bottom="0.75" header="0.3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2017-05-02T08:48:16Z</dcterms:modified>
</cp:coreProperties>
</file>